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activeTab="0"/>
  </bookViews>
  <sheets>
    <sheet name="Arkusz1" sheetId="1" r:id="rId1"/>
  </sheets>
  <definedNames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<sst xmlns="http://schemas.openxmlformats.org/spreadsheetml/2006/main" count="45" uniqueCount="36">
  <si>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</si>
  <si>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</si>
  <si>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</si>
  <si>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</si>
  <si>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</si>
  <si>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</si>
  <si>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</si>
  <si>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</si>
  <si>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</si>
  <si>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</si>
  <si>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</si>
  <si>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</si>
  <si>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</si>
  <si>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</si>
  <si>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</si>
  <si>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</si>
  <si>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</si>
  <si>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</si>
  <si>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</si>
  <si>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</si>
  <si>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</si>
  <si>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</si>
  <si>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</si>
  <si>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</si>
  <si>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</si>
  <si>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</si>
  <si>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 do dwóch miejsc po przecinku.</t>
  </si>
  <si>
    <t>Opłata OZE</t>
  </si>
  <si>
    <t>Grupa taryfowa C11</t>
  </si>
  <si>
    <t>kW/m-c</t>
  </si>
  <si>
    <t>Stawka opłaty kogeneracyjnej - zł/kWh</t>
  </si>
  <si>
    <t>opłata mocowa</t>
  </si>
  <si>
    <t>GMINA MAŁA WIEŚ</t>
  </si>
  <si>
    <t>FORMULARZ CENOWY NA 2022R.</t>
  </si>
  <si>
    <t>ZAŁĄCZNIK nr 1.3a - C11 do SIWZ</t>
  </si>
  <si>
    <t>do kalkulacji kosztów dostawy energii elektrycznej na 2022r.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</si>
</sst>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00"/>
    <numFmt numFmtId="168" formatCode="#,##0.0000"/>
    <numFmt numFmtId="169" formatCode="#,##0.00000\ _z_ł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vertical="center"/>
    </xf>
    <xf numFmtId="0" fontId="44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3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4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4" fontId="47" fillId="0" borderId="0" xfId="0" applyNumberFormat="1" applyFont="1" applyAlignment="1">
      <alignment/>
    </xf>
    <xf numFmtId="167" fontId="44" fillId="33" borderId="1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44" fillId="33" borderId="11" xfId="0" applyNumberFormat="1" applyFont="1" applyFill="1" applyBorder="1" applyAlignment="1">
      <alignment horizontal="center" vertical="center" wrapText="1"/>
    </xf>
    <xf numFmtId="167" fontId="43" fillId="0" borderId="10" xfId="0" applyNumberFormat="1" applyFont="1" applyBorder="1" applyAlignment="1">
      <alignment horizontal="center" vertical="center" wrapText="1"/>
    </xf>
    <xf numFmtId="167" fontId="44" fillId="33" borderId="12" xfId="0" applyNumberFormat="1" applyFont="1" applyFill="1" applyBorder="1" applyAlignment="1">
      <alignment horizontal="center" vertical="center" wrapText="1"/>
    </xf>
    <xf numFmtId="167" fontId="43" fillId="0" borderId="0" xfId="0" applyNumberFormat="1" applyFont="1" applyBorder="1" applyAlignment="1">
      <alignment vertical="center" wrapText="1"/>
    </xf>
    <xf numFmtId="167" fontId="47" fillId="0" borderId="0" xfId="0" applyNumberFormat="1" applyFont="1" applyAlignment="1">
      <alignment/>
    </xf>
    <xf numFmtId="1" fontId="44" fillId="0" borderId="15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4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4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/>
    </xf>
    <xf numFmtId="0" fontId="44" fillId="0" borderId="22" xfId="0" applyFont="1" applyBorder="1" applyAlignment="1">
      <alignment vertical="center"/>
    </xf>
    <xf numFmtId="0" fontId="47" fillId="0" borderId="23" xfId="0" applyFont="1" applyBorder="1" applyAlignment="1">
      <alignment/>
    </xf>
    <xf numFmtId="0" fontId="44" fillId="0" borderId="24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1" fontId="44" fillId="0" borderId="26" xfId="0" applyNumberFormat="1" applyFont="1" applyBorder="1" applyAlignment="1">
      <alignment horizontal="center" vertical="center" wrapText="1"/>
    </xf>
    <xf numFmtId="0" fontId="44" fillId="0" borderId="27" xfId="0" applyFont="1" applyBorder="1" applyAlignment="1">
      <alignment vertical="center" wrapText="1"/>
    </xf>
    <xf numFmtId="4" fontId="44" fillId="0" borderId="25" xfId="0" applyNumberFormat="1" applyFont="1" applyBorder="1" applyAlignment="1">
      <alignment horizontal="center" vertical="center" wrapText="1"/>
    </xf>
    <xf numFmtId="167" fontId="44" fillId="33" borderId="13" xfId="0" applyNumberFormat="1" applyFont="1" applyFill="1" applyBorder="1" applyAlignment="1">
      <alignment horizontal="center" vertical="center" wrapText="1"/>
    </xf>
    <xf numFmtId="167" fontId="44" fillId="33" borderId="15" xfId="0" applyNumberFormat="1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1" fontId="44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38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3" fillId="34" borderId="0" xfId="0" applyFont="1" applyFill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7" fillId="0" borderId="0" xfId="0" applyFont="1" applyAlignment="1">
      <alignment/>
    </xf>
    <xf numFmtId="3" fontId="44" fillId="0" borderId="28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3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wrapText="1"/>
    </xf>
    <xf numFmtId="0" fontId="47" fillId="0" borderId="31" xfId="0" applyFont="1" applyBorder="1" applyAlignment="1">
      <alignment wrapText="1"/>
    </xf>
    <xf numFmtId="0" fontId="43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0" fontId="43" fillId="0" borderId="28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167" fontId="43" fillId="0" borderId="29" xfId="0" applyNumberFormat="1" applyFont="1" applyBorder="1" applyAlignment="1">
      <alignment horizontal="center" vertical="center" wrapText="1"/>
    </xf>
    <xf numFmtId="167" fontId="47" fillId="0" borderId="30" xfId="0" applyNumberFormat="1" applyFont="1" applyBorder="1" applyAlignment="1">
      <alignment horizontal="center" vertical="center" wrapText="1"/>
    </xf>
    <xf numFmtId="167" fontId="47" fillId="0" borderId="31" xfId="0" applyNumberFormat="1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35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35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4" fontId="44" fillId="0" borderId="31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vertical="center" wrapText="1"/>
    </xf>
    <xf numFmtId="0" fontId="43" fillId="0" borderId="33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34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1" fontId="44" fillId="0" borderId="36" xfId="0" applyNumberFormat="1" applyFont="1" applyBorder="1" applyAlignment="1">
      <alignment horizontal="center" vertical="center" wrapText="1"/>
    </xf>
    <xf numFmtId="1" fontId="44" fillId="0" borderId="37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29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167" fontId="44" fillId="33" borderId="29" xfId="0" applyNumberFormat="1" applyFont="1" applyFill="1" applyBorder="1" applyAlignment="1">
      <alignment horizontal="center" vertical="center" wrapText="1"/>
    </xf>
    <xf numFmtId="167" fontId="44" fillId="33" borderId="31" xfId="0" applyNumberFormat="1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33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4">
      <selection activeCell="F22" sqref="F22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3.00390625" style="0" customWidth="1"/>
    <col min="5" max="5" width="15.7109375" style="0" customWidth="1"/>
    <col min="6" max="6" width="11.57421875" style="0" customWidth="1"/>
    <col min="7" max="7" width="12.57421875" style="29" customWidth="1"/>
    <col min="8" max="8" width="11.8515625" style="0" customWidth="1"/>
    <col min="9" max="9" width="15.140625" style="0" customWidth="1"/>
    <col min="13" max="13" width="4.57421875" style="0" customWidth="1"/>
  </cols>
  <sheetData>
    <row r="1" spans="2:11" ht="15" customHeight="1">
      <c r="B1" s="58" t="s">
        <v>34</v>
      </c>
      <c r="C1" s="58"/>
      <c r="D1" s="55"/>
      <c r="E1" s="59" t="s">
        <v>35</v>
      </c>
      <c r="F1" s="59"/>
      <c r="G1" s="59"/>
      <c r="H1" s="59"/>
      <c r="I1" s="59"/>
      <c r="J1" s="59"/>
      <c r="K1" s="55"/>
    </row>
    <row r="2" spans="2:11" ht="15">
      <c r="B2" s="60" t="s">
        <v>33</v>
      </c>
      <c r="C2" s="60"/>
      <c r="D2" s="60"/>
      <c r="E2" s="60"/>
      <c r="F2" s="60"/>
      <c r="G2" s="60"/>
      <c r="H2" s="56"/>
      <c r="I2" s="61"/>
      <c r="J2" s="61"/>
      <c r="K2" s="61"/>
    </row>
    <row r="3" spans="2:11" ht="15">
      <c r="B3" s="57" t="s">
        <v>32</v>
      </c>
      <c r="C3" s="62" t="s">
        <v>28</v>
      </c>
      <c r="D3" s="62"/>
      <c r="E3" s="62"/>
      <c r="F3" s="55"/>
      <c r="G3" s="55"/>
      <c r="H3" s="56"/>
      <c r="I3" s="55"/>
      <c r="J3" s="55"/>
      <c r="K3" s="55"/>
    </row>
    <row r="4" ht="15">
      <c r="B4" s="2"/>
    </row>
    <row r="5" ht="15.75" thickBot="1">
      <c r="B5" s="15"/>
    </row>
    <row r="6" spans="1:11" ht="15" customHeight="1">
      <c r="A6" s="78"/>
      <c r="B6" s="72" t="s">
        <v>0</v>
      </c>
      <c r="C6" s="73"/>
      <c r="D6" s="72" t="s">
        <v>19</v>
      </c>
      <c r="E6" s="82"/>
      <c r="F6" s="73"/>
      <c r="G6" s="79" t="s">
        <v>20</v>
      </c>
      <c r="H6" s="67" t="s">
        <v>1</v>
      </c>
      <c r="I6" s="67" t="s">
        <v>2</v>
      </c>
      <c r="J6" s="70"/>
      <c r="K6" s="19"/>
    </row>
    <row r="7" spans="1:11" ht="18" customHeight="1">
      <c r="A7" s="78"/>
      <c r="B7" s="74"/>
      <c r="C7" s="75"/>
      <c r="D7" s="74"/>
      <c r="E7" s="83"/>
      <c r="F7" s="75"/>
      <c r="G7" s="80"/>
      <c r="H7" s="68"/>
      <c r="I7" s="68"/>
      <c r="J7" s="71"/>
      <c r="K7" s="19"/>
    </row>
    <row r="8" spans="1:11" ht="7.5" customHeight="1" thickBot="1">
      <c r="A8" s="78"/>
      <c r="B8" s="76"/>
      <c r="C8" s="77"/>
      <c r="D8" s="76"/>
      <c r="E8" s="84"/>
      <c r="F8" s="77"/>
      <c r="G8" s="81"/>
      <c r="H8" s="69"/>
      <c r="I8" s="69"/>
      <c r="J8" s="71"/>
      <c r="K8" s="19"/>
    </row>
    <row r="9" spans="2:11" ht="15">
      <c r="B9" s="20"/>
      <c r="C9" s="111" t="s">
        <v>4</v>
      </c>
      <c r="D9" s="65">
        <v>11902</v>
      </c>
      <c r="E9" s="117"/>
      <c r="F9" s="113" t="s">
        <v>5</v>
      </c>
      <c r="G9" s="115"/>
      <c r="H9" s="98">
        <f>ROUND(G9*D9,2)</f>
        <v>0</v>
      </c>
      <c r="I9" s="98">
        <f>ROUND(H9*1.23,2)</f>
        <v>0</v>
      </c>
      <c r="J9" s="70"/>
      <c r="K9" s="19"/>
    </row>
    <row r="10" spans="2:11" ht="35.25" customHeight="1" thickBot="1">
      <c r="B10" s="3" t="s">
        <v>3</v>
      </c>
      <c r="C10" s="112"/>
      <c r="D10" s="118"/>
      <c r="E10" s="119"/>
      <c r="F10" s="114"/>
      <c r="G10" s="116"/>
      <c r="H10" s="99"/>
      <c r="I10" s="99"/>
      <c r="J10" s="70"/>
      <c r="K10" s="19"/>
    </row>
    <row r="11" spans="2:11" ht="15.75" thickBot="1">
      <c r="B11" s="87" t="s">
        <v>6</v>
      </c>
      <c r="C11" s="88"/>
      <c r="D11" s="35">
        <f>C27</f>
        <v>5</v>
      </c>
      <c r="E11" s="21" t="s">
        <v>22</v>
      </c>
      <c r="F11" s="4" t="str">
        <f>CONCATENATE("za ",$C$26," m-cy")</f>
        <v>za 12 m-cy</v>
      </c>
      <c r="G11" s="30"/>
      <c r="H11" s="9">
        <f>ROUND(G11*C26*C27,)</f>
        <v>0</v>
      </c>
      <c r="I11" s="9">
        <f>ROUND(H11*1.23,2)</f>
        <v>0</v>
      </c>
      <c r="J11" s="14"/>
      <c r="K11" s="19"/>
    </row>
    <row r="12" spans="2:11" ht="26.25" thickBot="1">
      <c r="B12" s="3" t="s">
        <v>7</v>
      </c>
      <c r="C12" s="3" t="s">
        <v>8</v>
      </c>
      <c r="D12" s="97">
        <f>D9</f>
        <v>11902</v>
      </c>
      <c r="E12" s="66"/>
      <c r="F12" s="3" t="s">
        <v>5</v>
      </c>
      <c r="G12" s="31"/>
      <c r="H12" s="8">
        <f>H11+H9</f>
        <v>0</v>
      </c>
      <c r="I12" s="8">
        <f>I11+I9</f>
        <v>0</v>
      </c>
      <c r="J12" s="14"/>
      <c r="K12" s="19"/>
    </row>
    <row r="13" spans="2:11" ht="15.75" thickBot="1">
      <c r="B13" s="89"/>
      <c r="C13" s="90"/>
      <c r="D13" s="90"/>
      <c r="E13" s="90"/>
      <c r="F13" s="90"/>
      <c r="G13" s="90"/>
      <c r="H13" s="90"/>
      <c r="I13" s="91"/>
      <c r="J13" s="14"/>
      <c r="K13" s="19"/>
    </row>
    <row r="14" spans="2:11" ht="15.75" thickBot="1">
      <c r="B14" s="92" t="s">
        <v>9</v>
      </c>
      <c r="C14" s="93"/>
      <c r="D14" s="93"/>
      <c r="E14" s="93"/>
      <c r="F14" s="93"/>
      <c r="G14" s="93"/>
      <c r="H14" s="93"/>
      <c r="I14" s="94"/>
      <c r="J14" s="20"/>
      <c r="K14" s="19"/>
    </row>
    <row r="15" spans="2:11" ht="30" customHeight="1" thickBot="1">
      <c r="B15" s="85" t="s">
        <v>10</v>
      </c>
      <c r="C15" s="95"/>
      <c r="D15" s="96">
        <f>D9</f>
        <v>11902</v>
      </c>
      <c r="E15" s="66"/>
      <c r="F15" s="17" t="s">
        <v>5</v>
      </c>
      <c r="G15" s="32"/>
      <c r="H15" s="11">
        <f>ROUND(G15*D15,2)</f>
        <v>0</v>
      </c>
      <c r="I15" s="11">
        <f aca="true" t="shared" si="0" ref="I15:I22">ROUND(H15*1.23,2)</f>
        <v>0</v>
      </c>
      <c r="J15" s="14"/>
      <c r="K15" s="22"/>
    </row>
    <row r="16" spans="2:11" ht="24.75" customHeight="1" thickBot="1">
      <c r="B16" s="85" t="s">
        <v>11</v>
      </c>
      <c r="C16" s="95"/>
      <c r="D16" s="96">
        <f>D9</f>
        <v>11902</v>
      </c>
      <c r="E16" s="66"/>
      <c r="F16" s="4" t="s">
        <v>5</v>
      </c>
      <c r="G16" s="30"/>
      <c r="H16" s="9">
        <f>ROUND(G16*D16,2)</f>
        <v>0</v>
      </c>
      <c r="I16" s="11">
        <f t="shared" si="0"/>
        <v>0</v>
      </c>
      <c r="J16" s="14"/>
      <c r="K16" s="22"/>
    </row>
    <row r="17" spans="2:11" ht="24" customHeight="1" thickBot="1">
      <c r="B17" s="104" t="s">
        <v>30</v>
      </c>
      <c r="C17" s="105"/>
      <c r="D17" s="96">
        <f>D16</f>
        <v>11902</v>
      </c>
      <c r="E17" s="106"/>
      <c r="F17" s="27" t="s">
        <v>5</v>
      </c>
      <c r="G17" s="26"/>
      <c r="H17" s="9">
        <f>ROUND(G17*D17,2)</f>
        <v>0</v>
      </c>
      <c r="I17" s="11">
        <f t="shared" si="0"/>
        <v>0</v>
      </c>
      <c r="J17" s="28"/>
      <c r="K17" s="22"/>
    </row>
    <row r="18" spans="2:11" ht="24.75" customHeight="1" thickBot="1">
      <c r="B18" s="104" t="s">
        <v>27</v>
      </c>
      <c r="C18" s="105"/>
      <c r="D18" s="65">
        <f>D16</f>
        <v>11902</v>
      </c>
      <c r="E18" s="66"/>
      <c r="F18" s="4" t="s">
        <v>5</v>
      </c>
      <c r="G18" s="26"/>
      <c r="H18" s="9">
        <f>ROUND(G18*D18,2)</f>
        <v>0</v>
      </c>
      <c r="I18" s="11">
        <f t="shared" si="0"/>
        <v>0</v>
      </c>
      <c r="J18" s="14"/>
      <c r="K18" s="22"/>
    </row>
    <row r="19" spans="2:11" ht="24" customHeight="1" thickBot="1">
      <c r="B19" s="85" t="s">
        <v>15</v>
      </c>
      <c r="C19" s="86"/>
      <c r="D19" s="35">
        <f>C27</f>
        <v>5</v>
      </c>
      <c r="E19" s="21" t="s">
        <v>22</v>
      </c>
      <c r="F19" s="18" t="str">
        <f>CONCATENATE("za ",$C$26," m-cy")</f>
        <v>za 12 m-cy</v>
      </c>
      <c r="G19" s="26"/>
      <c r="H19" s="10">
        <f>ROUND(G19*C25*C26,2)</f>
        <v>0</v>
      </c>
      <c r="I19" s="11">
        <f t="shared" si="0"/>
        <v>0</v>
      </c>
      <c r="J19" s="14"/>
      <c r="K19" s="19"/>
    </row>
    <row r="20" spans="2:11" ht="27" customHeight="1" thickBot="1">
      <c r="B20" s="85" t="s">
        <v>18</v>
      </c>
      <c r="C20" s="86"/>
      <c r="D20" s="35">
        <f>C27</f>
        <v>5</v>
      </c>
      <c r="E20" s="21" t="s">
        <v>22</v>
      </c>
      <c r="F20" s="17" t="str">
        <f>CONCATENATE("za ",$C$26," m-cy")</f>
        <v>za 12 m-cy</v>
      </c>
      <c r="G20" s="32"/>
      <c r="H20" s="11">
        <f>ROUND(G20*C25*C26,2)</f>
        <v>0</v>
      </c>
      <c r="I20" s="11">
        <f t="shared" si="0"/>
        <v>0</v>
      </c>
      <c r="J20" s="14"/>
      <c r="K20" s="19"/>
    </row>
    <row r="21" spans="2:11" ht="27" customHeight="1" thickBot="1">
      <c r="B21" s="85" t="s">
        <v>12</v>
      </c>
      <c r="C21" s="86"/>
      <c r="D21" s="47">
        <f>C27</f>
        <v>5</v>
      </c>
      <c r="E21" s="48" t="s">
        <v>22</v>
      </c>
      <c r="F21" s="18" t="str">
        <f>CONCATENATE("za ",$C$26," m-cy")</f>
        <v>za 12 m-cy</v>
      </c>
      <c r="G21" s="50"/>
      <c r="H21" s="10">
        <f>ROUND(G21*C26*C27,2)</f>
        <v>0</v>
      </c>
      <c r="I21" s="11">
        <f t="shared" si="0"/>
        <v>0</v>
      </c>
      <c r="J21" s="14"/>
      <c r="K21" s="19"/>
    </row>
    <row r="22" spans="2:11" ht="27" customHeight="1" thickBot="1">
      <c r="B22" s="107" t="s">
        <v>31</v>
      </c>
      <c r="C22" s="108"/>
      <c r="D22" s="109">
        <v>8530</v>
      </c>
      <c r="E22" s="110"/>
      <c r="F22" s="46" t="s">
        <v>5</v>
      </c>
      <c r="G22" s="51"/>
      <c r="H22" s="49">
        <f>D22*G22</f>
        <v>0</v>
      </c>
      <c r="I22" s="11">
        <f t="shared" si="0"/>
        <v>0</v>
      </c>
      <c r="J22" s="45"/>
      <c r="K22" s="19"/>
    </row>
    <row r="23" spans="2:11" ht="15.75" thickBot="1">
      <c r="B23" s="92" t="s">
        <v>13</v>
      </c>
      <c r="C23" s="93"/>
      <c r="D23" s="100"/>
      <c r="E23" s="100"/>
      <c r="F23" s="93"/>
      <c r="G23" s="101"/>
      <c r="H23" s="8">
        <f>SUM(H15:H22)</f>
        <v>0</v>
      </c>
      <c r="I23" s="8">
        <f>SUM(I15:I22)</f>
        <v>0</v>
      </c>
      <c r="J23" s="14"/>
      <c r="K23" s="19"/>
    </row>
    <row r="24" spans="2:11" ht="24" customHeight="1" thickBot="1">
      <c r="B24" s="102" t="s">
        <v>14</v>
      </c>
      <c r="C24" s="103"/>
      <c r="D24" s="103"/>
      <c r="E24" s="103"/>
      <c r="F24" s="93"/>
      <c r="G24" s="94"/>
      <c r="H24" s="8">
        <f>H23+H12</f>
        <v>0</v>
      </c>
      <c r="I24" s="8">
        <f>I23+I12</f>
        <v>0</v>
      </c>
      <c r="J24" s="14"/>
      <c r="K24" s="19"/>
    </row>
    <row r="25" spans="2:11" ht="17.25" customHeight="1">
      <c r="B25" s="37" t="s">
        <v>24</v>
      </c>
      <c r="C25" s="52">
        <v>45</v>
      </c>
      <c r="D25" s="38"/>
      <c r="E25" s="39" t="s">
        <v>29</v>
      </c>
      <c r="F25" s="24"/>
      <c r="G25" s="33"/>
      <c r="H25" s="12"/>
      <c r="I25" s="12"/>
      <c r="J25" s="13"/>
      <c r="K25" s="23"/>
    </row>
    <row r="26" spans="2:11" ht="15">
      <c r="B26" s="40" t="s">
        <v>16</v>
      </c>
      <c r="C26" s="53">
        <v>12</v>
      </c>
      <c r="D26" s="36"/>
      <c r="E26" s="41" t="s">
        <v>17</v>
      </c>
      <c r="F26" s="23"/>
      <c r="G26" s="34"/>
      <c r="H26" s="25"/>
      <c r="I26" s="25"/>
      <c r="J26" s="23"/>
      <c r="K26" s="23"/>
    </row>
    <row r="27" spans="2:11" ht="15.75" thickBot="1">
      <c r="B27" s="42" t="s">
        <v>23</v>
      </c>
      <c r="C27" s="54">
        <v>5</v>
      </c>
      <c r="D27" s="43"/>
      <c r="E27" s="44" t="s">
        <v>21</v>
      </c>
      <c r="F27" s="23"/>
      <c r="G27" s="34"/>
      <c r="H27" s="25"/>
      <c r="I27" s="25"/>
      <c r="J27" s="23"/>
      <c r="K27" s="23"/>
    </row>
    <row r="28" spans="2:11" ht="15">
      <c r="B28" s="16" t="s">
        <v>25</v>
      </c>
      <c r="C28" s="23"/>
      <c r="D28" s="23"/>
      <c r="E28" s="23"/>
      <c r="F28" s="23"/>
      <c r="G28" s="34"/>
      <c r="H28" s="23"/>
      <c r="I28" s="23"/>
      <c r="J28" s="23"/>
      <c r="K28" s="23"/>
    </row>
    <row r="29" spans="2:11" ht="27.75" customHeight="1">
      <c r="B29" s="63" t="s">
        <v>26</v>
      </c>
      <c r="C29" s="64"/>
      <c r="D29" s="64"/>
      <c r="E29" s="64"/>
      <c r="F29" s="64"/>
      <c r="G29" s="64"/>
      <c r="H29" s="64"/>
      <c r="I29" s="64"/>
      <c r="J29" s="64"/>
      <c r="K29" s="64"/>
    </row>
    <row r="31" ht="15">
      <c r="B31" s="5"/>
    </row>
    <row r="33" ht="15">
      <c r="B33" s="2"/>
    </row>
    <row r="34" ht="15">
      <c r="B34" s="1"/>
    </row>
    <row r="35" ht="15">
      <c r="B35" s="6"/>
    </row>
    <row r="36" ht="15">
      <c r="B36" s="7"/>
    </row>
    <row r="37" ht="15">
      <c r="B37" s="7"/>
    </row>
    <row r="38" ht="15">
      <c r="B38" s="7"/>
    </row>
  </sheetData>
  <sheetProtection/>
  <mergeCells count="40">
    <mergeCell ref="B16:C16"/>
    <mergeCell ref="C9:C10"/>
    <mergeCell ref="F9:F10"/>
    <mergeCell ref="G9:G10"/>
    <mergeCell ref="D9:E10"/>
    <mergeCell ref="B20:C20"/>
    <mergeCell ref="B21:C21"/>
    <mergeCell ref="B23:G23"/>
    <mergeCell ref="B24:G24"/>
    <mergeCell ref="B17:C17"/>
    <mergeCell ref="D17:E17"/>
    <mergeCell ref="B18:C18"/>
    <mergeCell ref="B22:C22"/>
    <mergeCell ref="D22:E22"/>
    <mergeCell ref="J9:J10"/>
    <mergeCell ref="B11:C11"/>
    <mergeCell ref="B13:I13"/>
    <mergeCell ref="B14:I14"/>
    <mergeCell ref="B15:C15"/>
    <mergeCell ref="D16:E16"/>
    <mergeCell ref="D12:E12"/>
    <mergeCell ref="D15:E15"/>
    <mergeCell ref="H9:H10"/>
    <mergeCell ref="I9:I10"/>
    <mergeCell ref="B29:K29"/>
    <mergeCell ref="D18:E18"/>
    <mergeCell ref="I6:I8"/>
    <mergeCell ref="J6:J8"/>
    <mergeCell ref="B6:C8"/>
    <mergeCell ref="A6:A8"/>
    <mergeCell ref="G6:G8"/>
    <mergeCell ref="H6:H8"/>
    <mergeCell ref="D6:F8"/>
    <mergeCell ref="B19:C19"/>
    <mergeCell ref="B1:C1"/>
    <mergeCell ref="E1:J1"/>
    <mergeCell ref="B2:D2"/>
    <mergeCell ref="E2:G2"/>
    <mergeCell ref="I2:K2"/>
    <mergeCell ref="C3:E3"/>
  </mergeCells>
  <printOptions/>
  <pageMargins left="0.7" right="0.7" top="0.75" bottom="0.75" header="0.3" footer="0.3"/>
  <pageSetup fitToHeight="1" fitToWidth="1" horizontalDpi="600" verticalDpi="600" orientation="portrait" paperSize="9" scale="78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sekretarz</cp:lastModifiedBy>
  <cp:lastPrinted>2021-11-17T10:00:11Z</cp:lastPrinted>
  <dcterms:created xsi:type="dcterms:W3CDTF">2011-04-01T08:17:29Z</dcterms:created>
  <dcterms:modified xsi:type="dcterms:W3CDTF">2021-11-17T10:00:14Z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3677300.00000000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</Properties>
</file>