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Arkusz1" sheetId="1" r:id="rId1"/>
  </sheets>
  <definedNames>
    <definedName name="_xlnm.Print_Area" localSheetId="0">'Arkusz1'!$A$1:$I$29</definedName>
  </definedNames>
  <calcPr fullCalcOnLoad="1"/>
</workbook>
</file>

<file path=xl/sharedStrings.xml><?xml version="1.0" encoding="utf-8"?>
<sst xmlns="http://schemas.openxmlformats.org/spreadsheetml/2006/main" count="45" uniqueCount="36">
  <si>
    <t>Opis</t>
  </si>
  <si>
    <t>Wartość netto zł</t>
  </si>
  <si>
    <t>Wartość brutto zł</t>
  </si>
  <si>
    <t>Sprzedaż energii elektrycznej zł/kWh</t>
  </si>
  <si>
    <t>Całodobowo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</si>
  <si>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</si>
  <si>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</si>
  <si>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</si>
  <si>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</si>
  <si>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</si>
  <si>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Składnik zmienny stawki sieciowej – zł/kWh całodobowo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</si>
  <si>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</si>
  <si>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</si>
  <si>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</si>
  <si>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</si>
  <si>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Stawka opłaty przejściowej – zł/kW/miesiąc </t>
  </si>
  <si>
    <t xml:space="preserve">Czas trwania umowy </t>
  </si>
  <si>
    <t>miesięcy</t>
  </si>
  <si>
    <t>Składnik stały stawki sieciowej zł/kW/miesiąc</t>
  </si>
  <si>
    <t>Ilość szacunkowa podana przez Zamawiającego</t>
  </si>
  <si>
    <t>Cena jednostkowa netto zł</t>
  </si>
  <si>
    <t>szt.</t>
  </si>
  <si>
    <t>punkt/y odbioru</t>
  </si>
  <si>
    <t>Ilość punktów odbioru</t>
  </si>
  <si>
    <t>Łączna moc umowna</t>
  </si>
  <si>
    <t>Rozliczenia odbywać się będą na podstawie wskazań układów pomiarowo-rozliczeniowych.</t>
  </si>
  <si>
    <t>Ceny  jednostkowe mogą być podane z dokładnością do pięciu miejsc po przecinku, wartość netto i brutto należy podać z dokładnością
 do dwóch miejsc po przecinku.</t>
  </si>
  <si>
    <t>Opłata OZE</t>
  </si>
  <si>
    <t>Grupa taryfowa C11</t>
  </si>
  <si>
    <t>kW/m-c</t>
  </si>
  <si>
    <t>Stawka opłaty kogeneracyjnej - zł/kWh</t>
  </si>
  <si>
    <t>opłata mocowa</t>
  </si>
  <si>
    <t>GMINA MAŁA WIEŚ</t>
  </si>
  <si>
    <t>ZAŁĄCZNIK nr 1.3b do SIWZ</t>
  </si>
  <si>
    <t>FORMULARZ CENOWY NA 2023R.</t>
  </si>
  <si>
    <t>do kalkulacji kosztów dostawy energii elektrycznej na 2023r.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</si>
</sst>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00"/>
    <numFmt numFmtId="168" formatCode="#,##0.0000"/>
    <numFmt numFmtId="169" formatCode="#,##0.000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left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4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4" fontId="48" fillId="0" borderId="0" xfId="0" applyNumberFormat="1" applyFont="1" applyAlignment="1">
      <alignment/>
    </xf>
    <xf numFmtId="167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7" fontId="45" fillId="33" borderId="11" xfId="0" applyNumberFormat="1" applyFont="1" applyFill="1" applyBorder="1" applyAlignment="1">
      <alignment horizontal="center" vertical="center" wrapText="1"/>
    </xf>
    <xf numFmtId="167" fontId="44" fillId="0" borderId="10" xfId="0" applyNumberFormat="1" applyFont="1" applyBorder="1" applyAlignment="1">
      <alignment horizontal="center" vertical="center" wrapText="1"/>
    </xf>
    <xf numFmtId="167" fontId="45" fillId="33" borderId="12" xfId="0" applyNumberFormat="1" applyFont="1" applyFill="1" applyBorder="1" applyAlignment="1">
      <alignment horizontal="center" vertical="center" wrapText="1"/>
    </xf>
    <xf numFmtId="167" fontId="44" fillId="0" borderId="0" xfId="0" applyNumberFormat="1" applyFont="1" applyBorder="1" applyAlignment="1">
      <alignment vertical="center" wrapText="1"/>
    </xf>
    <xf numFmtId="167" fontId="48" fillId="0" borderId="0" xfId="0" applyNumberFormat="1" applyFont="1" applyAlignment="1">
      <alignment/>
    </xf>
    <xf numFmtId="1" fontId="45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5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/>
    </xf>
    <xf numFmtId="0" fontId="45" fillId="0" borderId="22" xfId="0" applyFont="1" applyBorder="1" applyAlignment="1">
      <alignment vertical="center"/>
    </xf>
    <xf numFmtId="0" fontId="48" fillId="0" borderId="23" xfId="0" applyFont="1" applyBorder="1" applyAlignment="1">
      <alignment/>
    </xf>
    <xf numFmtId="0" fontId="45" fillId="0" borderId="24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4" fontId="45" fillId="0" borderId="25" xfId="0" applyNumberFormat="1" applyFont="1" applyBorder="1" applyAlignment="1">
      <alignment horizontal="center" vertical="center" wrapText="1"/>
    </xf>
    <xf numFmtId="167" fontId="45" fillId="33" borderId="13" xfId="0" applyNumberFormat="1" applyFont="1" applyFill="1" applyBorder="1" applyAlignment="1">
      <alignment horizontal="center" vertical="center" wrapText="1"/>
    </xf>
    <xf numFmtId="167" fontId="45" fillId="33" borderId="15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" fontId="45" fillId="0" borderId="23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167" fontId="45" fillId="33" borderId="28" xfId="0" applyNumberFormat="1" applyFont="1" applyFill="1" applyBorder="1" applyAlignment="1">
      <alignment horizontal="center" vertical="center" wrapText="1"/>
    </xf>
    <xf numFmtId="167" fontId="45" fillId="33" borderId="29" xfId="0" applyNumberFormat="1" applyFont="1" applyFill="1" applyBorder="1" applyAlignment="1">
      <alignment horizontal="center" vertical="center" wrapText="1"/>
    </xf>
    <xf numFmtId="3" fontId="45" fillId="0" borderId="30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32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32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3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1" fontId="45" fillId="0" borderId="34" xfId="0" applyNumberFormat="1" applyFont="1" applyBorder="1" applyAlignment="1">
      <alignment horizontal="center" vertical="center" wrapText="1"/>
    </xf>
    <xf numFmtId="1" fontId="45" fillId="0" borderId="35" xfId="0" applyNumberFormat="1" applyFont="1" applyBorder="1" applyAlignment="1">
      <alignment horizontal="center" vertical="center" wrapText="1"/>
    </xf>
    <xf numFmtId="4" fontId="45" fillId="0" borderId="28" xfId="0" applyNumberFormat="1" applyFont="1" applyBorder="1" applyAlignment="1">
      <alignment horizontal="center" vertical="center" wrapText="1"/>
    </xf>
    <xf numFmtId="4" fontId="45" fillId="0" borderId="29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8" fillId="0" borderId="14" xfId="0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 wrapText="1"/>
    </xf>
    <xf numFmtId="0" fontId="48" fillId="0" borderId="36" xfId="0" applyFont="1" applyBorder="1" applyAlignment="1">
      <alignment wrapText="1"/>
    </xf>
    <xf numFmtId="0" fontId="48" fillId="0" borderId="29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4" fillId="0" borderId="3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67" fontId="44" fillId="0" borderId="28" xfId="0" applyNumberFormat="1" applyFont="1" applyBorder="1" applyAlignment="1">
      <alignment horizontal="center" vertical="center" wrapText="1"/>
    </xf>
    <xf numFmtId="167" fontId="48" fillId="0" borderId="36" xfId="0" applyNumberFormat="1" applyFont="1" applyBorder="1" applyAlignment="1">
      <alignment horizontal="center" vertical="center" wrapText="1"/>
    </xf>
    <xf numFmtId="167" fontId="48" fillId="0" borderId="29" xfId="0" applyNumberFormat="1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00390625" style="0" customWidth="1"/>
    <col min="2" max="2" width="20.421875" style="0" customWidth="1"/>
    <col min="3" max="3" width="18.421875" style="0" customWidth="1"/>
    <col min="4" max="4" width="3.00390625" style="0" customWidth="1"/>
    <col min="5" max="5" width="15.7109375" style="0" customWidth="1"/>
    <col min="6" max="6" width="11.57421875" style="0" customWidth="1"/>
    <col min="7" max="7" width="12.57421875" style="29" customWidth="1"/>
    <col min="8" max="8" width="11.8515625" style="0" customWidth="1"/>
    <col min="9" max="9" width="15.140625" style="0" customWidth="1"/>
    <col min="13" max="13" width="4.57421875" style="0" customWidth="1"/>
  </cols>
  <sheetData>
    <row r="1" spans="2:10" ht="15">
      <c r="B1" s="29" t="s">
        <v>33</v>
      </c>
      <c r="E1" s="56" t="s">
        <v>35</v>
      </c>
      <c r="F1" s="56"/>
      <c r="G1" s="56"/>
      <c r="H1" s="56"/>
      <c r="I1" s="56"/>
      <c r="J1" s="56"/>
    </row>
    <row r="2" spans="2:4" ht="15">
      <c r="B2" s="57" t="s">
        <v>34</v>
      </c>
      <c r="C2" s="57"/>
      <c r="D2" s="57"/>
    </row>
    <row r="3" spans="2:5" ht="15">
      <c r="B3" s="55" t="s">
        <v>32</v>
      </c>
      <c r="D3" s="58" t="s">
        <v>28</v>
      </c>
      <c r="E3" s="58"/>
    </row>
    <row r="4" ht="15">
      <c r="B4" s="2"/>
    </row>
    <row r="5" ht="15.75" thickBot="1">
      <c r="B5" s="15"/>
    </row>
    <row r="6" spans="1:11" ht="15" customHeight="1">
      <c r="A6" s="108"/>
      <c r="B6" s="99" t="s">
        <v>0</v>
      </c>
      <c r="C6" s="100"/>
      <c r="D6" s="99" t="s">
        <v>19</v>
      </c>
      <c r="E6" s="112"/>
      <c r="F6" s="100"/>
      <c r="G6" s="109" t="s">
        <v>20</v>
      </c>
      <c r="H6" s="95" t="s">
        <v>1</v>
      </c>
      <c r="I6" s="95" t="s">
        <v>2</v>
      </c>
      <c r="J6" s="71"/>
      <c r="K6" s="19"/>
    </row>
    <row r="7" spans="1:11" ht="18" customHeight="1">
      <c r="A7" s="108"/>
      <c r="B7" s="101"/>
      <c r="C7" s="102"/>
      <c r="D7" s="101"/>
      <c r="E7" s="113"/>
      <c r="F7" s="102"/>
      <c r="G7" s="110"/>
      <c r="H7" s="96"/>
      <c r="I7" s="96"/>
      <c r="J7" s="98"/>
      <c r="K7" s="19"/>
    </row>
    <row r="8" spans="1:11" ht="7.5" customHeight="1" thickBot="1">
      <c r="A8" s="108"/>
      <c r="B8" s="103"/>
      <c r="C8" s="104"/>
      <c r="D8" s="103"/>
      <c r="E8" s="114"/>
      <c r="F8" s="104"/>
      <c r="G8" s="111"/>
      <c r="H8" s="97"/>
      <c r="I8" s="97"/>
      <c r="J8" s="98"/>
      <c r="K8" s="19"/>
    </row>
    <row r="9" spans="2:11" ht="15">
      <c r="B9" s="20"/>
      <c r="C9" s="61" t="s">
        <v>4</v>
      </c>
      <c r="D9" s="67">
        <v>11902</v>
      </c>
      <c r="E9" s="68"/>
      <c r="F9" s="63" t="s">
        <v>5</v>
      </c>
      <c r="G9" s="65"/>
      <c r="H9" s="90">
        <f>ROUND(G9*D9,2)</f>
        <v>0</v>
      </c>
      <c r="I9" s="90">
        <f>ROUND(H9*1.23,2)</f>
        <v>0</v>
      </c>
      <c r="J9" s="71"/>
      <c r="K9" s="19"/>
    </row>
    <row r="10" spans="2:11" ht="35.25" customHeight="1" thickBot="1">
      <c r="B10" s="3" t="s">
        <v>3</v>
      </c>
      <c r="C10" s="62"/>
      <c r="D10" s="69"/>
      <c r="E10" s="70"/>
      <c r="F10" s="64"/>
      <c r="G10" s="66"/>
      <c r="H10" s="91"/>
      <c r="I10" s="91"/>
      <c r="J10" s="71"/>
      <c r="K10" s="19"/>
    </row>
    <row r="11" spans="2:11" ht="15.75" thickBot="1">
      <c r="B11" s="72" t="s">
        <v>6</v>
      </c>
      <c r="C11" s="73"/>
      <c r="D11" s="35">
        <f>C27</f>
        <v>5</v>
      </c>
      <c r="E11" s="21" t="s">
        <v>22</v>
      </c>
      <c r="F11" s="4" t="str">
        <f>CONCATENATE("za ",$C$26," m-cy")</f>
        <v>za 12 m-cy</v>
      </c>
      <c r="G11" s="30"/>
      <c r="H11" s="9">
        <f>ROUND(G11*C26*C27,)</f>
        <v>0</v>
      </c>
      <c r="I11" s="9">
        <f>ROUND(H11*1.23,2)</f>
        <v>0</v>
      </c>
      <c r="J11" s="14"/>
      <c r="K11" s="19"/>
    </row>
    <row r="12" spans="2:11" ht="26.25" thickBot="1">
      <c r="B12" s="3" t="s">
        <v>7</v>
      </c>
      <c r="C12" s="3" t="s">
        <v>8</v>
      </c>
      <c r="D12" s="115">
        <f>D9</f>
        <v>11902</v>
      </c>
      <c r="E12" s="94"/>
      <c r="F12" s="3" t="s">
        <v>5</v>
      </c>
      <c r="G12" s="31"/>
      <c r="H12" s="8">
        <f>H11+H9</f>
        <v>0</v>
      </c>
      <c r="I12" s="8">
        <f>I11+I9</f>
        <v>0</v>
      </c>
      <c r="J12" s="14"/>
      <c r="K12" s="19"/>
    </row>
    <row r="13" spans="2:11" ht="15.75" thickBot="1">
      <c r="B13" s="105"/>
      <c r="C13" s="106"/>
      <c r="D13" s="106"/>
      <c r="E13" s="106"/>
      <c r="F13" s="106"/>
      <c r="G13" s="106"/>
      <c r="H13" s="106"/>
      <c r="I13" s="107"/>
      <c r="J13" s="14"/>
      <c r="K13" s="19"/>
    </row>
    <row r="14" spans="2:11" ht="15.75" thickBot="1">
      <c r="B14" s="75" t="s">
        <v>9</v>
      </c>
      <c r="C14" s="76"/>
      <c r="D14" s="76"/>
      <c r="E14" s="76"/>
      <c r="F14" s="76"/>
      <c r="G14" s="76"/>
      <c r="H14" s="76"/>
      <c r="I14" s="81"/>
      <c r="J14" s="20"/>
      <c r="K14" s="19"/>
    </row>
    <row r="15" spans="2:11" ht="30" customHeight="1" thickBot="1">
      <c r="B15" s="59" t="s">
        <v>10</v>
      </c>
      <c r="C15" s="60"/>
      <c r="D15" s="84">
        <f>D9</f>
        <v>11902</v>
      </c>
      <c r="E15" s="94"/>
      <c r="F15" s="17" t="s">
        <v>5</v>
      </c>
      <c r="G15" s="32"/>
      <c r="H15" s="11">
        <f>ROUND(G15*D15,2)</f>
        <v>0</v>
      </c>
      <c r="I15" s="11">
        <f aca="true" t="shared" si="0" ref="I15:I22">ROUND(H15*1.23,2)</f>
        <v>0</v>
      </c>
      <c r="J15" s="14"/>
      <c r="K15" s="22"/>
    </row>
    <row r="16" spans="2:11" ht="24.75" customHeight="1" thickBot="1">
      <c r="B16" s="59" t="s">
        <v>11</v>
      </c>
      <c r="C16" s="60"/>
      <c r="D16" s="84">
        <f>D9</f>
        <v>11902</v>
      </c>
      <c r="E16" s="94"/>
      <c r="F16" s="4" t="s">
        <v>5</v>
      </c>
      <c r="G16" s="30"/>
      <c r="H16" s="9">
        <f>ROUND(G16*D16,2)</f>
        <v>0</v>
      </c>
      <c r="I16" s="11">
        <f t="shared" si="0"/>
        <v>0</v>
      </c>
      <c r="J16" s="14"/>
      <c r="K16" s="22"/>
    </row>
    <row r="17" spans="2:11" ht="24" customHeight="1" thickBot="1">
      <c r="B17" s="82" t="s">
        <v>30</v>
      </c>
      <c r="C17" s="83"/>
      <c r="D17" s="84">
        <f>D16</f>
        <v>11902</v>
      </c>
      <c r="E17" s="85"/>
      <c r="F17" s="27" t="s">
        <v>5</v>
      </c>
      <c r="G17" s="26"/>
      <c r="H17" s="9">
        <f>ROUND(G17*D17,2)</f>
        <v>0</v>
      </c>
      <c r="I17" s="11">
        <f t="shared" si="0"/>
        <v>0</v>
      </c>
      <c r="J17" s="28"/>
      <c r="K17" s="22"/>
    </row>
    <row r="18" spans="2:11" ht="24.75" customHeight="1" thickBot="1">
      <c r="B18" s="82" t="s">
        <v>27</v>
      </c>
      <c r="C18" s="83"/>
      <c r="D18" s="67">
        <f>D16</f>
        <v>11902</v>
      </c>
      <c r="E18" s="94"/>
      <c r="F18" s="4" t="s">
        <v>5</v>
      </c>
      <c r="G18" s="26"/>
      <c r="H18" s="9">
        <f>ROUND(G18*D18,2)</f>
        <v>0</v>
      </c>
      <c r="I18" s="11">
        <f t="shared" si="0"/>
        <v>0</v>
      </c>
      <c r="J18" s="14"/>
      <c r="K18" s="22"/>
    </row>
    <row r="19" spans="2:11" ht="24" customHeight="1" thickBot="1">
      <c r="B19" s="59" t="s">
        <v>15</v>
      </c>
      <c r="C19" s="74"/>
      <c r="D19" s="35">
        <f>C27</f>
        <v>5</v>
      </c>
      <c r="E19" s="21" t="s">
        <v>22</v>
      </c>
      <c r="F19" s="18" t="str">
        <f>CONCATENATE("za ",$C$26," m-cy")</f>
        <v>za 12 m-cy</v>
      </c>
      <c r="G19" s="26"/>
      <c r="H19" s="10">
        <f>ROUND(G19*C25*C26,2)</f>
        <v>0</v>
      </c>
      <c r="I19" s="11">
        <f t="shared" si="0"/>
        <v>0</v>
      </c>
      <c r="J19" s="14"/>
      <c r="K19" s="19"/>
    </row>
    <row r="20" spans="2:11" ht="27" customHeight="1" thickBot="1">
      <c r="B20" s="59" t="s">
        <v>18</v>
      </c>
      <c r="C20" s="74"/>
      <c r="D20" s="35">
        <f>C27</f>
        <v>5</v>
      </c>
      <c r="E20" s="21" t="s">
        <v>22</v>
      </c>
      <c r="F20" s="17" t="str">
        <f>CONCATENATE("za ",$C$26," m-cy")</f>
        <v>za 12 m-cy</v>
      </c>
      <c r="G20" s="32"/>
      <c r="H20" s="11">
        <f>ROUND(G20*C25*C26,2)</f>
        <v>0</v>
      </c>
      <c r="I20" s="11">
        <f t="shared" si="0"/>
        <v>0</v>
      </c>
      <c r="J20" s="14"/>
      <c r="K20" s="19"/>
    </row>
    <row r="21" spans="2:11" ht="27" customHeight="1" thickBot="1">
      <c r="B21" s="59" t="s">
        <v>12</v>
      </c>
      <c r="C21" s="74"/>
      <c r="D21" s="47">
        <f>C27</f>
        <v>5</v>
      </c>
      <c r="E21" s="48" t="s">
        <v>22</v>
      </c>
      <c r="F21" s="18" t="str">
        <f>CONCATENATE("za ",$C$26," m-cy")</f>
        <v>za 12 m-cy</v>
      </c>
      <c r="G21" s="50"/>
      <c r="H21" s="10">
        <f>ROUND(G21*C26*C27,2)</f>
        <v>0</v>
      </c>
      <c r="I21" s="11">
        <f t="shared" si="0"/>
        <v>0</v>
      </c>
      <c r="J21" s="14"/>
      <c r="K21" s="19"/>
    </row>
    <row r="22" spans="2:11" ht="27" customHeight="1" thickBot="1">
      <c r="B22" s="86" t="s">
        <v>31</v>
      </c>
      <c r="C22" s="87"/>
      <c r="D22" s="88">
        <v>8530</v>
      </c>
      <c r="E22" s="89"/>
      <c r="F22" s="46" t="s">
        <v>5</v>
      </c>
      <c r="G22" s="51"/>
      <c r="H22" s="49">
        <f>D22*G22</f>
        <v>0</v>
      </c>
      <c r="I22" s="11">
        <f t="shared" si="0"/>
        <v>0</v>
      </c>
      <c r="J22" s="45"/>
      <c r="K22" s="19"/>
    </row>
    <row r="23" spans="2:11" ht="15.75" thickBot="1">
      <c r="B23" s="75" t="s">
        <v>13</v>
      </c>
      <c r="C23" s="76"/>
      <c r="D23" s="77"/>
      <c r="E23" s="77"/>
      <c r="F23" s="76"/>
      <c r="G23" s="78"/>
      <c r="H23" s="8">
        <f>SUM(H15:H22)</f>
        <v>0</v>
      </c>
      <c r="I23" s="8">
        <f>SUM(I15:I22)</f>
        <v>0</v>
      </c>
      <c r="J23" s="14"/>
      <c r="K23" s="19"/>
    </row>
    <row r="24" spans="2:11" ht="24" customHeight="1" thickBot="1">
      <c r="B24" s="79" t="s">
        <v>14</v>
      </c>
      <c r="C24" s="80"/>
      <c r="D24" s="80"/>
      <c r="E24" s="80"/>
      <c r="F24" s="76"/>
      <c r="G24" s="81"/>
      <c r="H24" s="8">
        <f>H23+H12</f>
        <v>0</v>
      </c>
      <c r="I24" s="8">
        <f>I23+I12</f>
        <v>0</v>
      </c>
      <c r="J24" s="14"/>
      <c r="K24" s="19"/>
    </row>
    <row r="25" spans="2:11" ht="17.25" customHeight="1">
      <c r="B25" s="37" t="s">
        <v>24</v>
      </c>
      <c r="C25" s="52">
        <v>45</v>
      </c>
      <c r="D25" s="38"/>
      <c r="E25" s="39" t="s">
        <v>29</v>
      </c>
      <c r="F25" s="24"/>
      <c r="G25" s="33"/>
      <c r="H25" s="12"/>
      <c r="I25" s="12"/>
      <c r="J25" s="13"/>
      <c r="K25" s="23"/>
    </row>
    <row r="26" spans="2:11" ht="15">
      <c r="B26" s="40" t="s">
        <v>16</v>
      </c>
      <c r="C26" s="53">
        <v>12</v>
      </c>
      <c r="D26" s="36"/>
      <c r="E26" s="41" t="s">
        <v>17</v>
      </c>
      <c r="F26" s="23"/>
      <c r="G26" s="34"/>
      <c r="H26" s="25"/>
      <c r="I26" s="25"/>
      <c r="J26" s="23"/>
      <c r="K26" s="23"/>
    </row>
    <row r="27" spans="2:11" ht="15.75" thickBot="1">
      <c r="B27" s="42" t="s">
        <v>23</v>
      </c>
      <c r="C27" s="54">
        <v>5</v>
      </c>
      <c r="D27" s="43"/>
      <c r="E27" s="44" t="s">
        <v>21</v>
      </c>
      <c r="F27" s="23"/>
      <c r="G27" s="34"/>
      <c r="H27" s="25"/>
      <c r="I27" s="25"/>
      <c r="J27" s="23"/>
      <c r="K27" s="23"/>
    </row>
    <row r="28" spans="2:11" ht="15">
      <c r="B28" s="16" t="s">
        <v>25</v>
      </c>
      <c r="C28" s="23"/>
      <c r="D28" s="23"/>
      <c r="E28" s="23"/>
      <c r="F28" s="23"/>
      <c r="G28" s="34"/>
      <c r="H28" s="23"/>
      <c r="I28" s="23"/>
      <c r="J28" s="23"/>
      <c r="K28" s="23"/>
    </row>
    <row r="29" spans="2:11" ht="27.75" customHeight="1">
      <c r="B29" s="92" t="s">
        <v>26</v>
      </c>
      <c r="C29" s="93"/>
      <c r="D29" s="93"/>
      <c r="E29" s="93"/>
      <c r="F29" s="93"/>
      <c r="G29" s="93"/>
      <c r="H29" s="93"/>
      <c r="I29" s="93"/>
      <c r="J29" s="93"/>
      <c r="K29" s="93"/>
    </row>
    <row r="31" ht="15">
      <c r="B31" s="5"/>
    </row>
    <row r="33" ht="15">
      <c r="B33" s="2"/>
    </row>
    <row r="34" ht="15">
      <c r="B34" s="1"/>
    </row>
    <row r="35" ht="15">
      <c r="B35" s="6"/>
    </row>
    <row r="36" ht="15">
      <c r="B36" s="7"/>
    </row>
    <row r="37" ht="15">
      <c r="B37" s="7"/>
    </row>
    <row r="38" ht="15">
      <c r="B38" s="7"/>
    </row>
  </sheetData>
  <sheetProtection/>
  <mergeCells count="37">
    <mergeCell ref="A6:A8"/>
    <mergeCell ref="G6:G8"/>
    <mergeCell ref="H6:H8"/>
    <mergeCell ref="D6:F8"/>
    <mergeCell ref="B19:C19"/>
    <mergeCell ref="H9:H10"/>
    <mergeCell ref="D12:E12"/>
    <mergeCell ref="D15:E15"/>
    <mergeCell ref="I9:I10"/>
    <mergeCell ref="B29:K29"/>
    <mergeCell ref="D18:E18"/>
    <mergeCell ref="I6:I8"/>
    <mergeCell ref="J6:J8"/>
    <mergeCell ref="B6:C8"/>
    <mergeCell ref="B13:I13"/>
    <mergeCell ref="B14:I14"/>
    <mergeCell ref="B15:C15"/>
    <mergeCell ref="D16:E16"/>
    <mergeCell ref="B20:C20"/>
    <mergeCell ref="B21:C21"/>
    <mergeCell ref="B23:G23"/>
    <mergeCell ref="B24:G24"/>
    <mergeCell ref="B17:C17"/>
    <mergeCell ref="D17:E17"/>
    <mergeCell ref="B18:C18"/>
    <mergeCell ref="B22:C22"/>
    <mergeCell ref="D22:E22"/>
    <mergeCell ref="E1:J1"/>
    <mergeCell ref="B2:D2"/>
    <mergeCell ref="D3:E3"/>
    <mergeCell ref="B16:C16"/>
    <mergeCell ref="C9:C10"/>
    <mergeCell ref="F9:F10"/>
    <mergeCell ref="G9:G10"/>
    <mergeCell ref="D9:E10"/>
    <mergeCell ref="J9:J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78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Chojnacki</dc:creator>
  <cp:keywords/>
  <dc:description/>
  <cp:lastModifiedBy>sekretarz</cp:lastModifiedBy>
  <cp:lastPrinted>2021-11-17T10:00:33Z</cp:lastPrinted>
  <dcterms:created xsi:type="dcterms:W3CDTF">2011-04-01T08:17:29Z</dcterms:created>
  <dcterms:modified xsi:type="dcterms:W3CDTF">2021-11-17T10:00:36Z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Konsultacje Energetyczne KAMIŃSKI I KRAŚNIEWSKI</vt:lpwstr>
  </property>
  <property fmtid="{D5CDD505-2E9C-101B-9397-08002B2CF9AE}" pid="3" name="Order">
    <vt:lpwstr>3677300.00000000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Konsultacje Energetyczne KAMIŃSKI I KRAŚNIEWSKI</vt:lpwstr>
  </property>
  <property fmtid="{D5CDD505-2E9C-101B-9397-08002B2CF9AE}" pid="6" name="ContentTypeId">
    <vt:lpwstr>0x010100A7DBDAECC3E5E44AB22632961DC9FFE3</vt:lpwstr>
  </property>
</Properties>
</file>