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6855"/>
  </bookViews>
  <sheets>
    <sheet name="Arkusz1" sheetId="1" r:id="rId1"/>
  </sheets>
  <externalReferences>
    <externalReference r:id="rId2"/>
  </externalReferences>
  <definedNames>
    <definedName name="_xlnm._FilterDatabase" localSheetId="0" hidden="1">Arkusz1!$Q$50:$BE$128</definedName>
  </definedNames>
  <calcPr calcId="152511"/>
</workbook>
</file>

<file path=xl/calcChain.xml><?xml version="1.0" encoding="utf-8"?>
<calcChain xmlns="http://schemas.openxmlformats.org/spreadsheetml/2006/main">
  <c r="BE88" i="1" l="1"/>
  <c r="BD88" i="1"/>
  <c r="BC88" i="1"/>
  <c r="BB88" i="1"/>
  <c r="BA88" i="1"/>
  <c r="AY88" i="1"/>
  <c r="AX88" i="1"/>
  <c r="AW88" i="1"/>
  <c r="AV88" i="1"/>
  <c r="AZ88" i="1"/>
  <c r="BI87" i="1"/>
  <c r="BH87" i="1"/>
  <c r="BG87" i="1"/>
  <c r="BF87" i="1"/>
  <c r="BJ87" i="1" s="1"/>
  <c r="BI86" i="1"/>
  <c r="BH86" i="1"/>
  <c r="BG86" i="1"/>
  <c r="BF86" i="1"/>
  <c r="BJ86" i="1" s="1"/>
  <c r="BI85" i="1"/>
  <c r="BH85" i="1"/>
  <c r="BG85" i="1"/>
  <c r="BF85" i="1"/>
  <c r="BJ85" i="1" s="1"/>
  <c r="BI84" i="1"/>
  <c r="BH84" i="1"/>
  <c r="BG84" i="1"/>
  <c r="BF84" i="1"/>
  <c r="BJ84" i="1" s="1"/>
  <c r="BI83" i="1"/>
  <c r="BH83" i="1"/>
  <c r="BG83" i="1"/>
  <c r="BF83" i="1"/>
  <c r="BJ83" i="1" s="1"/>
  <c r="BI82" i="1"/>
  <c r="BH82" i="1"/>
  <c r="BG82" i="1"/>
  <c r="BF82" i="1"/>
  <c r="BJ82" i="1" s="1"/>
  <c r="BI81" i="1"/>
  <c r="BH81" i="1"/>
  <c r="BG81" i="1"/>
  <c r="BF81" i="1"/>
  <c r="BJ81" i="1" s="1"/>
  <c r="BI80" i="1"/>
  <c r="BH80" i="1"/>
  <c r="BG80" i="1"/>
  <c r="BF80" i="1"/>
  <c r="BJ80" i="1" s="1"/>
  <c r="BI79" i="1"/>
  <c r="BH79" i="1"/>
  <c r="BG79" i="1"/>
  <c r="BF79" i="1"/>
  <c r="BJ79" i="1" s="1"/>
  <c r="BI78" i="1"/>
  <c r="BH78" i="1"/>
  <c r="BG78" i="1"/>
  <c r="BF78" i="1"/>
  <c r="BJ78" i="1" s="1"/>
  <c r="BI77" i="1"/>
  <c r="BH77" i="1"/>
  <c r="BG77" i="1"/>
  <c r="BF77" i="1"/>
  <c r="BJ77" i="1" s="1"/>
  <c r="BI76" i="1"/>
  <c r="BH76" i="1"/>
  <c r="BG76" i="1"/>
  <c r="BF76" i="1"/>
  <c r="BJ76" i="1" s="1"/>
  <c r="BI75" i="1"/>
  <c r="BH75" i="1"/>
  <c r="BG75" i="1"/>
  <c r="BF75" i="1"/>
  <c r="BJ75" i="1" s="1"/>
  <c r="BI74" i="1"/>
  <c r="BH74" i="1"/>
  <c r="BG74" i="1"/>
  <c r="BF74" i="1"/>
  <c r="BJ74" i="1" s="1"/>
  <c r="BI73" i="1"/>
  <c r="BH73" i="1"/>
  <c r="BG73" i="1"/>
  <c r="BF73" i="1"/>
  <c r="BJ73" i="1" s="1"/>
  <c r="BI72" i="1"/>
  <c r="BH72" i="1"/>
  <c r="BG72" i="1"/>
  <c r="BF72" i="1"/>
  <c r="BJ72" i="1" s="1"/>
  <c r="BI71" i="1"/>
  <c r="BH71" i="1"/>
  <c r="BG71" i="1"/>
  <c r="BF71" i="1"/>
  <c r="BJ71" i="1" s="1"/>
  <c r="BI70" i="1"/>
  <c r="BH70" i="1"/>
  <c r="BG70" i="1"/>
  <c r="BF70" i="1"/>
  <c r="BJ70" i="1" s="1"/>
  <c r="BI69" i="1"/>
  <c r="BH69" i="1"/>
  <c r="BG69" i="1"/>
  <c r="BF69" i="1"/>
  <c r="BJ69" i="1" s="1"/>
  <c r="BI68" i="1"/>
  <c r="BH68" i="1"/>
  <c r="BG68" i="1"/>
  <c r="BF68" i="1"/>
  <c r="BJ68" i="1" s="1"/>
  <c r="BI67" i="1"/>
  <c r="BH67" i="1"/>
  <c r="BG67" i="1"/>
  <c r="BF67" i="1"/>
  <c r="BJ67" i="1" s="1"/>
  <c r="BI66" i="1"/>
  <c r="BH66" i="1"/>
  <c r="BG66" i="1"/>
  <c r="BF66" i="1"/>
  <c r="BJ66" i="1" s="1"/>
  <c r="BI65" i="1"/>
  <c r="BH65" i="1"/>
  <c r="BG65" i="1"/>
  <c r="BF65" i="1"/>
  <c r="BJ65" i="1" s="1"/>
  <c r="BI64" i="1"/>
  <c r="BH64" i="1"/>
  <c r="BG64" i="1"/>
  <c r="BF64" i="1"/>
  <c r="BJ64" i="1" s="1"/>
  <c r="BI63" i="1"/>
  <c r="BH63" i="1"/>
  <c r="BG63" i="1"/>
  <c r="BF63" i="1"/>
  <c r="BJ63" i="1" s="1"/>
  <c r="BI62" i="1"/>
  <c r="BH62" i="1"/>
  <c r="BG62" i="1"/>
  <c r="BF62" i="1"/>
  <c r="BJ62" i="1" s="1"/>
  <c r="BI61" i="1"/>
  <c r="BH61" i="1"/>
  <c r="BG61" i="1"/>
  <c r="BF61" i="1"/>
  <c r="BJ61" i="1" s="1"/>
  <c r="BI60" i="1"/>
  <c r="BH60" i="1"/>
  <c r="BG60" i="1"/>
  <c r="BF60" i="1"/>
  <c r="BJ60" i="1" s="1"/>
  <c r="BI59" i="1"/>
  <c r="BH59" i="1"/>
  <c r="BG59" i="1"/>
  <c r="BF59" i="1"/>
  <c r="BJ59" i="1" s="1"/>
  <c r="BI58" i="1"/>
  <c r="BH58" i="1"/>
  <c r="BG58" i="1"/>
  <c r="BF58" i="1"/>
  <c r="BJ58" i="1" s="1"/>
  <c r="BI57" i="1"/>
  <c r="BH57" i="1"/>
  <c r="BG57" i="1"/>
  <c r="BF57" i="1"/>
  <c r="BJ57" i="1" s="1"/>
  <c r="BI56" i="1"/>
  <c r="BH56" i="1"/>
  <c r="BG56" i="1"/>
  <c r="BF56" i="1"/>
  <c r="BJ56" i="1" s="1"/>
  <c r="BI55" i="1"/>
  <c r="BH55" i="1"/>
  <c r="BG55" i="1"/>
  <c r="BF55" i="1"/>
  <c r="BJ55" i="1" s="1"/>
  <c r="BI54" i="1"/>
  <c r="BH54" i="1"/>
  <c r="BG54" i="1"/>
  <c r="BF54" i="1"/>
  <c r="BJ54" i="1" s="1"/>
  <c r="BI53" i="1"/>
  <c r="BH53" i="1"/>
  <c r="BG53" i="1"/>
  <c r="BF53" i="1"/>
  <c r="BJ53" i="1" s="1"/>
  <c r="BI52" i="1"/>
  <c r="BH52" i="1"/>
  <c r="BG52" i="1"/>
  <c r="BF52" i="1"/>
  <c r="BJ52" i="1" s="1"/>
  <c r="BF50" i="1"/>
  <c r="BA50" i="1"/>
  <c r="AV50" i="1"/>
</calcChain>
</file>

<file path=xl/sharedStrings.xml><?xml version="1.0" encoding="utf-8"?>
<sst xmlns="http://schemas.openxmlformats.org/spreadsheetml/2006/main" count="1103" uniqueCount="200">
  <si>
    <t>LP</t>
  </si>
  <si>
    <t>Oznaczenie płatnika</t>
  </si>
  <si>
    <t>Czy punkt bierze udział w postępowaniu przetargowym</t>
  </si>
  <si>
    <t>Dane Płatnika</t>
  </si>
  <si>
    <t>Nazwa obiektu</t>
  </si>
  <si>
    <t>Adres Obiektu</t>
  </si>
  <si>
    <t>Dane OSD</t>
  </si>
  <si>
    <t>Nazwa Obecnego Sprzedawcy</t>
  </si>
  <si>
    <t>Rodzaj umowy</t>
  </si>
  <si>
    <t>Okres obowiązywania obecnej umowy sprzedażowej</t>
  </si>
  <si>
    <t>Nazwa obowiązującego porozumienia</t>
  </si>
  <si>
    <t>Okres obowiązywania porozumienia</t>
  </si>
  <si>
    <t>Nr umowy dystrybucyjnej</t>
  </si>
  <si>
    <t>Okres wypowiedzenia</t>
  </si>
  <si>
    <t>Obecna grupa taryfowa</t>
  </si>
  <si>
    <t>Wnioskowana grupa taryfowa</t>
  </si>
  <si>
    <t>Obecna moc umowna</t>
  </si>
  <si>
    <t>Zapezpieczenie przedlicznikowe</t>
  </si>
  <si>
    <t>Nr licznika</t>
  </si>
  <si>
    <t>Nr ewidencyjny</t>
  </si>
  <si>
    <t>Nr PPE</t>
  </si>
  <si>
    <t>Okres dostaw</t>
  </si>
  <si>
    <t>Zużycie roczne</t>
  </si>
  <si>
    <t xml:space="preserve">Proporcje zużycia </t>
  </si>
  <si>
    <t>Płatnik</t>
  </si>
  <si>
    <t>Kod</t>
  </si>
  <si>
    <t>Miejscowość</t>
  </si>
  <si>
    <t>Ulica</t>
  </si>
  <si>
    <t>Nr</t>
  </si>
  <si>
    <t>Poczta</t>
  </si>
  <si>
    <t>Nazwa</t>
  </si>
  <si>
    <t>Oddział</t>
  </si>
  <si>
    <t>Od</t>
  </si>
  <si>
    <t>Do</t>
  </si>
  <si>
    <t>I strefa</t>
  </si>
  <si>
    <t>II strefa</t>
  </si>
  <si>
    <t>III strefa</t>
  </si>
  <si>
    <t>IV strefa</t>
  </si>
  <si>
    <t>Suma</t>
  </si>
  <si>
    <t>suma</t>
  </si>
  <si>
    <t>tak</t>
  </si>
  <si>
    <t>-</t>
  </si>
  <si>
    <t>C11</t>
  </si>
  <si>
    <t>C12a</t>
  </si>
  <si>
    <t>brak wpisanej taryfy lub taryfa wpisana niepoprawnie</t>
  </si>
  <si>
    <t>01.01.2016</t>
  </si>
  <si>
    <t>31.12.2017</t>
  </si>
  <si>
    <t>Uwagi</t>
  </si>
  <si>
    <t>Adres</t>
  </si>
  <si>
    <t>NIP</t>
  </si>
  <si>
    <t>kompleksowa</t>
  </si>
  <si>
    <t/>
  </si>
  <si>
    <t>rozdzielona</t>
  </si>
  <si>
    <t>Urząd Gminy Mała Wieś</t>
  </si>
  <si>
    <t>Jana Kochanowskiego 1</t>
  </si>
  <si>
    <t>09-460</t>
  </si>
  <si>
    <t>Mała Wieś</t>
  </si>
  <si>
    <t>7741896654</t>
  </si>
  <si>
    <t>UG Oświetlenie biura</t>
  </si>
  <si>
    <t>Jana Kochanowskiego</t>
  </si>
  <si>
    <t>1</t>
  </si>
  <si>
    <t>ENERGA Operator SA</t>
  </si>
  <si>
    <t>Gdańsk</t>
  </si>
  <si>
    <t>Energa Obrót SA</t>
  </si>
  <si>
    <t>31.12.2015 terminowa</t>
  </si>
  <si>
    <t>25</t>
  </si>
  <si>
    <t>70710663/4</t>
  </si>
  <si>
    <t>PL0037710000305366</t>
  </si>
  <si>
    <t>Studnia głębinowa</t>
  </si>
  <si>
    <t>Niżdzin</t>
  </si>
  <si>
    <t>70710292/77</t>
  </si>
  <si>
    <t>PL0037710000306174</t>
  </si>
  <si>
    <t>Warsztat Stolarski</t>
  </si>
  <si>
    <t>32</t>
  </si>
  <si>
    <t>70680478/97</t>
  </si>
  <si>
    <t>PL0037710000306376</t>
  </si>
  <si>
    <t>gimnazjum</t>
  </si>
  <si>
    <t xml:space="preserve">          Mała Wieś</t>
  </si>
  <si>
    <t>70711717/135</t>
  </si>
  <si>
    <t>PL0037710000306578</t>
  </si>
  <si>
    <t>Wykonawca dokona zmiany  płatnika: Gminny Zespół Oświaty w Małej Wsi, ul. Jana Kochanowskiego 1, 09-460 Mała Wieś, NIP  7743206369</t>
  </si>
  <si>
    <t>Pozostałe obiekty</t>
  </si>
  <si>
    <t>Piekarnicza</t>
  </si>
  <si>
    <t>dz.112</t>
  </si>
  <si>
    <t>70284742/150</t>
  </si>
  <si>
    <t>PL0037710000307790</t>
  </si>
  <si>
    <t>Gałki Stare</t>
  </si>
  <si>
    <t>70710645/8</t>
  </si>
  <si>
    <t>PL0037710000362556</t>
  </si>
  <si>
    <t>Chylin Nowy</t>
  </si>
  <si>
    <t>Chylin</t>
  </si>
  <si>
    <t>70710662/10</t>
  </si>
  <si>
    <t>PL0037710000362657</t>
  </si>
  <si>
    <t>Kasztanowa</t>
  </si>
  <si>
    <t>30383373/21</t>
  </si>
  <si>
    <t>PL0037710000362960</t>
  </si>
  <si>
    <t>60186169/22</t>
  </si>
  <si>
    <t>PL0037710000363061</t>
  </si>
  <si>
    <t>60041820/23</t>
  </si>
  <si>
    <t>PL0037710000363162</t>
  </si>
  <si>
    <t>70710669/24</t>
  </si>
  <si>
    <t>PL0037710000363263</t>
  </si>
  <si>
    <t>60740937/25</t>
  </si>
  <si>
    <t>PL0037710000363364</t>
  </si>
  <si>
    <t>17</t>
  </si>
  <si>
    <t>70710290/140</t>
  </si>
  <si>
    <t>PL0037710000306881</t>
  </si>
  <si>
    <t>70710676/141</t>
  </si>
  <si>
    <t>PL0037710000306982</t>
  </si>
  <si>
    <t>70710300/142</t>
  </si>
  <si>
    <t>PL0037710000307083</t>
  </si>
  <si>
    <t>Święcice Nowe</t>
  </si>
  <si>
    <t>Święcice</t>
  </si>
  <si>
    <t>G11</t>
  </si>
  <si>
    <t> 16,5</t>
  </si>
  <si>
    <t>70105749/70</t>
  </si>
  <si>
    <t>PL0037710000305669</t>
  </si>
  <si>
    <t>Lasocin</t>
  </si>
  <si>
    <t> 21,1</t>
  </si>
  <si>
    <t>3688284/98</t>
  </si>
  <si>
    <t>PL0037710000306477</t>
  </si>
  <si>
    <t xml:space="preserve">Nakwasin </t>
  </si>
  <si>
    <t>36</t>
  </si>
  <si>
    <t>4,0 </t>
  </si>
  <si>
    <t>20</t>
  </si>
  <si>
    <t>60141428/164</t>
  </si>
  <si>
    <t>PL0037710000308400</t>
  </si>
  <si>
    <t>Brody Duże</t>
  </si>
  <si>
    <t>16,5 </t>
  </si>
  <si>
    <t>46555547/15</t>
  </si>
  <si>
    <t>PL0037710000305467</t>
  </si>
  <si>
    <t>Orszymowo</t>
  </si>
  <si>
    <t>45746524/69</t>
  </si>
  <si>
    <t>PL0037710000305568</t>
  </si>
  <si>
    <t>Kiełtyki</t>
  </si>
  <si>
    <t>14173993/72</t>
  </si>
  <si>
    <t>PL0037710000305770</t>
  </si>
  <si>
    <t>13319884/143</t>
  </si>
  <si>
    <t>PL0037710000307184</t>
  </si>
  <si>
    <t>Świetlica szkolna</t>
  </si>
  <si>
    <t xml:space="preserve">Kochanowskiego </t>
  </si>
  <si>
    <t>bezterminowa, wypowiedzeni 1 m-c,  01.01.2016</t>
  </si>
  <si>
    <t>3,0 </t>
  </si>
  <si>
    <t>16</t>
  </si>
  <si>
    <t>80768091/151</t>
  </si>
  <si>
    <t>PL0037710000307891</t>
  </si>
  <si>
    <t>Hydrofor Orszymowo</t>
  </si>
  <si>
    <t>60079475/75</t>
  </si>
  <si>
    <t>PL0037710000305972</t>
  </si>
  <si>
    <t>Węgrzynowo</t>
  </si>
  <si>
    <t>70710291/144</t>
  </si>
  <si>
    <t>PL0037710000307285</t>
  </si>
  <si>
    <t>Szkoła Podstawowa</t>
  </si>
  <si>
    <t>Podgórze</t>
  </si>
  <si>
    <t>70680743/2</t>
  </si>
  <si>
    <t>PL0037710000362152</t>
  </si>
  <si>
    <t>Dzierżanowo</t>
  </si>
  <si>
    <t>09-455</t>
  </si>
  <si>
    <t>14198496/3</t>
  </si>
  <si>
    <t>PL0037710000362253</t>
  </si>
  <si>
    <t>70711718/4</t>
  </si>
  <si>
    <t>PL0037710000362354</t>
  </si>
  <si>
    <t>70710304/7</t>
  </si>
  <si>
    <t>PL0037710000362455</t>
  </si>
  <si>
    <t xml:space="preserve">Szkoła </t>
  </si>
  <si>
    <t>Botaniczna</t>
  </si>
  <si>
    <t>96064644/16</t>
  </si>
  <si>
    <t>PL0037710000362758</t>
  </si>
  <si>
    <t>Hala gimnastyczna</t>
  </si>
  <si>
    <t>95647428/20</t>
  </si>
  <si>
    <t>PL0037710000362859</t>
  </si>
  <si>
    <t>Ochotnicza Straż Pożarna</t>
  </si>
  <si>
    <t>Stare Gałki 25</t>
  </si>
  <si>
    <t>7742514933</t>
  </si>
  <si>
    <t>bezterminowa, wypowiedzenie 6 m-cy ze skutkiem na koniec roku, wejście w życie od 01.01.2017</t>
  </si>
  <si>
    <t>70929630/1</t>
  </si>
  <si>
    <t>PL0037710006581569</t>
  </si>
  <si>
    <t>01.01.2017</t>
  </si>
  <si>
    <t>Podgórze 3</t>
  </si>
  <si>
    <t>7742763412</t>
  </si>
  <si>
    <t>3</t>
  </si>
  <si>
    <t>04044163/2</t>
  </si>
  <si>
    <t>PL0037710112633386</t>
  </si>
  <si>
    <t>brak</t>
  </si>
  <si>
    <t xml:space="preserve">Brody Duże </t>
  </si>
  <si>
    <t>19</t>
  </si>
  <si>
    <t>71316797/1</t>
  </si>
  <si>
    <t>PL0037710006562573</t>
  </si>
  <si>
    <t>Orszymowo 15</t>
  </si>
  <si>
    <t>7742513135</t>
  </si>
  <si>
    <t>46366452/1</t>
  </si>
  <si>
    <t>PL0037710006431827</t>
  </si>
  <si>
    <t>Zakrzewo Kościelne 12</t>
  </si>
  <si>
    <t>7742760709</t>
  </si>
  <si>
    <t>Zakrzewo Wielkie</t>
  </si>
  <si>
    <t>12</t>
  </si>
  <si>
    <t>Wiecznia Kościelna</t>
  </si>
  <si>
    <t>70193039/1</t>
  </si>
  <si>
    <t>PL0037710006957950</t>
  </si>
  <si>
    <t>Załącznik nr 1 do ogłoszenia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</si>
</sst>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9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 applyProtection="1">
      <protection locked="0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/>
    <xf numFmtId="10" fontId="4" fillId="0" borderId="1" xfId="1" applyNumberFormat="1" applyFont="1" applyBorder="1" applyProtection="1">
      <protection locked="0"/>
    </xf>
    <xf numFmtId="0" fontId="4" fillId="0" borderId="1" xfId="0" applyFont="1" applyBorder="1"/>
    <xf numFmtId="0" fontId="0" fillId="0" borderId="2" xfId="0" applyBorder="1"/>
    <xf numFmtId="0" fontId="0" fillId="0" borderId="1" xfId="0" applyBorder="1"/>
    <xf numFmtId="0" fontId="0" fillId="0" borderId="6" xfId="0" applyBorder="1"/>
    <xf numFmtId="49" fontId="2" fillId="0" borderId="1" xfId="0" quotePrefix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7" fillId="0" borderId="1" xfId="0" applyFont="1" applyBorder="1"/>
    <xf numFmtId="0" fontId="0" fillId="0" borderId="9" xfId="0" applyBorder="1" applyAlignment="1">
      <alignment horizontal="center"/>
    </xf>
    <xf numFmtId="49" fontId="2" fillId="0" borderId="1" xfId="0" applyNumberFormat="1" applyFont="1" applyBorder="1" applyAlignment="1" applyProtection="1">
      <alignment horizontal="center" vertical="center" wrapText="1"/>
    </xf>
  </cellXfs>
  <cellStyles count="2">
    <cellStyle name="Normalny" xfId="0" builtinId="0"/>
    <cellStyle name="Procentowy" xfId="1" builtinId="5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eksandra%20Adamska\Documents\ENMEDIA\KLIENCI\MA&#321;A%20WIE&#346;\LICYTACJA%202016-2017\Kopia%20Ma&#322;a%20Wie&#347;%20-%20za&#322;&#261;czni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e"/>
      <sheetName val="Ceny taryfowe porozumienia"/>
      <sheetName val="Moc Pobrana"/>
      <sheetName val="Dystrybucja"/>
      <sheetName val="Proporcje zużycia"/>
      <sheetName val="Analiza"/>
      <sheetName val="Dystrybucja ENEA"/>
      <sheetName val="dystrybucja PKP"/>
      <sheetName val="obrót"/>
      <sheetName val="Podział na lata"/>
      <sheetName val="Podsumowanie"/>
      <sheetName val="Załącznik"/>
      <sheetName val="załącznik wg nr NIP"/>
      <sheetName val="Załącznik do Przetargu"/>
      <sheetName val="Podział na lata do przetargu"/>
      <sheetName val="Raport"/>
      <sheetName val="Arkusz1"/>
    </sheetNames>
    <sheetDataSet>
      <sheetData sheetId="0"/>
      <sheetData sheetId="1"/>
      <sheetData sheetId="2"/>
      <sheetData sheetId="3"/>
      <sheetData sheetId="4"/>
      <sheetData sheetId="5">
        <row r="56">
          <cell r="BG56">
            <v>0</v>
          </cell>
        </row>
        <row r="57">
          <cell r="BG57">
            <v>0</v>
          </cell>
        </row>
        <row r="58">
          <cell r="BG58">
            <v>0</v>
          </cell>
        </row>
        <row r="59">
          <cell r="BG59">
            <v>0</v>
          </cell>
        </row>
        <row r="60">
          <cell r="BG60">
            <v>0</v>
          </cell>
        </row>
        <row r="61">
          <cell r="BG61">
            <v>0</v>
          </cell>
        </row>
        <row r="62">
          <cell r="BG62">
            <v>0</v>
          </cell>
        </row>
        <row r="63">
          <cell r="BG63">
            <v>0</v>
          </cell>
        </row>
        <row r="64">
          <cell r="BG64">
            <v>0</v>
          </cell>
        </row>
        <row r="65">
          <cell r="BG65">
            <v>0</v>
          </cell>
        </row>
        <row r="66">
          <cell r="BG66">
            <v>0</v>
          </cell>
        </row>
        <row r="67">
          <cell r="BG67">
            <v>0</v>
          </cell>
        </row>
        <row r="68">
          <cell r="BG68">
            <v>0</v>
          </cell>
        </row>
        <row r="69">
          <cell r="BG69">
            <v>0</v>
          </cell>
        </row>
        <row r="70">
          <cell r="BG70">
            <v>0</v>
          </cell>
        </row>
        <row r="71">
          <cell r="BG71">
            <v>0</v>
          </cell>
        </row>
        <row r="72">
          <cell r="BG72">
            <v>0</v>
          </cell>
        </row>
        <row r="73">
          <cell r="BG73">
            <v>0</v>
          </cell>
        </row>
        <row r="74">
          <cell r="BG74">
            <v>0</v>
          </cell>
        </row>
        <row r="75">
          <cell r="BG75">
            <v>0</v>
          </cell>
        </row>
        <row r="76">
          <cell r="BG76">
            <v>0</v>
          </cell>
        </row>
        <row r="77">
          <cell r="BG77">
            <v>0</v>
          </cell>
        </row>
        <row r="78">
          <cell r="BG78">
            <v>0</v>
          </cell>
        </row>
        <row r="79">
          <cell r="BG79">
            <v>0</v>
          </cell>
        </row>
        <row r="80">
          <cell r="BG80">
            <v>0</v>
          </cell>
        </row>
        <row r="81">
          <cell r="BG81">
            <v>0</v>
          </cell>
        </row>
        <row r="82">
          <cell r="BG82">
            <v>0</v>
          </cell>
        </row>
        <row r="83">
          <cell r="BG83">
            <v>0</v>
          </cell>
        </row>
        <row r="84">
          <cell r="BG84">
            <v>0</v>
          </cell>
        </row>
        <row r="85">
          <cell r="BG85">
            <v>0</v>
          </cell>
        </row>
        <row r="86">
          <cell r="BG86">
            <v>0</v>
          </cell>
        </row>
        <row r="87">
          <cell r="BG87">
            <v>0</v>
          </cell>
        </row>
        <row r="88">
          <cell r="BG88">
            <v>0</v>
          </cell>
        </row>
        <row r="89">
          <cell r="BG89">
            <v>0</v>
          </cell>
        </row>
        <row r="90">
          <cell r="BG90">
            <v>0</v>
          </cell>
        </row>
        <row r="91">
          <cell r="BG91">
            <v>0</v>
          </cell>
        </row>
      </sheetData>
      <sheetData sheetId="6"/>
      <sheetData sheetId="7"/>
      <sheetData sheetId="8"/>
      <sheetData sheetId="9">
        <row r="1">
          <cell r="C1">
            <v>2016</v>
          </cell>
          <cell r="E1">
            <v>2017</v>
          </cell>
          <cell r="G1">
            <v>2018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89"/>
  <sheetViews>
    <sheetView tabSelected="1" topLeftCell="R79" zoomScaleNormal="100" workbookViewId="0">
      <selection activeCell="BB52" sqref="BB52"/>
    </sheetView>
  </sheetViews>
  <sheetFormatPr defaultRowHeight="15" x14ac:dyDescent="0.25"/>
  <cols>
    <col min="2" max="3" width="9.140625" hidden="1" customWidth="1"/>
    <col min="4" max="4" width="21.7109375" customWidth="1"/>
    <col min="5" max="5" width="20.7109375" customWidth="1"/>
    <col min="6" max="6" width="7.140625" bestFit="1" customWidth="1"/>
    <col min="7" max="7" width="11.7109375" bestFit="1" customWidth="1"/>
    <col min="8" max="8" width="11.5703125" bestFit="1" customWidth="1"/>
    <col min="9" max="9" width="21.7109375" bestFit="1" customWidth="1"/>
    <col min="10" max="10" width="15.85546875" bestFit="1" customWidth="1"/>
    <col min="11" max="11" width="19.28515625" bestFit="1" customWidth="1"/>
    <col min="12" max="12" width="13.140625" bestFit="1" customWidth="1"/>
    <col min="13" max="13" width="7.140625" bestFit="1" customWidth="1"/>
    <col min="14" max="14" width="17.28515625" bestFit="1" customWidth="1"/>
    <col min="15" max="15" width="20" bestFit="1" customWidth="1"/>
    <col min="16" max="16" width="0" hidden="1" customWidth="1"/>
    <col min="17" max="17" width="25.28515625" bestFit="1" customWidth="1"/>
    <col min="18" max="18" width="13.140625" bestFit="1" customWidth="1"/>
    <col min="19" max="19" width="24.42578125" style="25" customWidth="1"/>
    <col min="20" max="23" width="0" hidden="1" customWidth="1"/>
    <col min="24" max="24" width="11.28515625" customWidth="1"/>
    <col min="25" max="31" width="0" hidden="1" customWidth="1"/>
    <col min="32" max="32" width="11.28515625" customWidth="1"/>
    <col min="33" max="33" width="0" hidden="1" customWidth="1"/>
    <col min="34" max="34" width="18.28515625" customWidth="1"/>
    <col min="35" max="35" width="32" style="25" customWidth="1"/>
    <col min="36" max="36" width="10.7109375" bestFit="1" customWidth="1"/>
    <col min="37" max="37" width="9.140625" customWidth="1"/>
    <col min="38" max="47" width="0" hidden="1" customWidth="1"/>
    <col min="50" max="51" width="0" hidden="1" customWidth="1"/>
    <col min="55" max="56" width="0" hidden="1" customWidth="1"/>
    <col min="58" max="62" width="0" hidden="1" customWidth="1"/>
  </cols>
  <sheetData>
    <row r="1" hidden="1" x14ac:dyDescent="0.25"/>
    <row r="2" hidden="1" x14ac:dyDescent="0.25"/>
    <row r="3" hidden="1" x14ac:dyDescent="0.25"/>
    <row r="4" hidden="1" x14ac:dyDescent="0.25"/>
    <row r="5" hidden="1" x14ac:dyDescent="0.25"/>
    <row r="6" hidden="1" x14ac:dyDescent="0.25"/>
    <row r="7" hidden="1" x14ac:dyDescent="0.25"/>
    <row r="8" hidden="1" x14ac:dyDescent="0.25"/>
    <row r="9" hidden="1" x14ac:dyDescent="0.25"/>
    <row r="10" hidden="1" x14ac:dyDescent="0.25"/>
    <row r="11" hidden="1" x14ac:dyDescent="0.25"/>
    <row r="12" hidden="1" x14ac:dyDescent="0.25"/>
    <row r="13" hidden="1" x14ac:dyDescent="0.25"/>
    <row r="14" hidden="1" x14ac:dyDescent="0.25"/>
    <row r="15" hidden="1" x14ac:dyDescent="0.25"/>
    <row r="16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1:62" ht="15.75" thickBot="1" x14ac:dyDescent="0.3">
      <c r="A49" s="31" t="s">
        <v>199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</row>
    <row r="50" spans="1:62" ht="15" customHeight="1" x14ac:dyDescent="0.25">
      <c r="A50" s="1" t="s">
        <v>0</v>
      </c>
      <c r="B50" s="2" t="s">
        <v>1</v>
      </c>
      <c r="C50" s="2" t="s">
        <v>2</v>
      </c>
      <c r="D50" s="1" t="s">
        <v>3</v>
      </c>
      <c r="E50" s="1"/>
      <c r="F50" s="1"/>
      <c r="G50" s="1"/>
      <c r="H50" s="1"/>
      <c r="I50" s="1" t="s">
        <v>4</v>
      </c>
      <c r="J50" s="1" t="s">
        <v>5</v>
      </c>
      <c r="K50" s="1"/>
      <c r="L50" s="1"/>
      <c r="M50" s="1"/>
      <c r="N50" s="1"/>
      <c r="O50" s="1" t="s">
        <v>6</v>
      </c>
      <c r="P50" s="1"/>
      <c r="Q50" s="2" t="s">
        <v>7</v>
      </c>
      <c r="R50" s="2" t="s">
        <v>8</v>
      </c>
      <c r="S50" s="2" t="s">
        <v>9</v>
      </c>
      <c r="T50" s="2" t="s">
        <v>10</v>
      </c>
      <c r="U50" s="2" t="s">
        <v>11</v>
      </c>
      <c r="V50" s="2" t="s">
        <v>12</v>
      </c>
      <c r="W50" s="2" t="s">
        <v>13</v>
      </c>
      <c r="X50" s="2" t="s">
        <v>14</v>
      </c>
      <c r="Y50" s="3"/>
      <c r="Z50" s="3"/>
      <c r="AA50" s="3"/>
      <c r="AB50" s="3"/>
      <c r="AC50" s="2" t="s">
        <v>15</v>
      </c>
      <c r="AD50" s="1" t="s">
        <v>16</v>
      </c>
      <c r="AE50" s="2" t="s">
        <v>17</v>
      </c>
      <c r="AF50" s="1" t="s">
        <v>18</v>
      </c>
      <c r="AG50" s="1" t="s">
        <v>19</v>
      </c>
      <c r="AH50" s="1" t="s">
        <v>20</v>
      </c>
      <c r="AI50" s="2" t="s">
        <v>47</v>
      </c>
      <c r="AJ50" s="1" t="s">
        <v>21</v>
      </c>
      <c r="AK50" s="1"/>
      <c r="AL50" s="1" t="s">
        <v>22</v>
      </c>
      <c r="AM50" s="1"/>
      <c r="AN50" s="1"/>
      <c r="AO50" s="1"/>
      <c r="AP50" s="1"/>
      <c r="AQ50" s="4"/>
      <c r="AR50" s="1" t="s">
        <v>23</v>
      </c>
      <c r="AS50" s="1"/>
      <c r="AT50" s="1"/>
      <c r="AU50" s="1"/>
      <c r="AV50" s="1" t="str">
        <f>"Zużycie za rok "&amp;'[1]Podział na lata'!C1&amp;" (kWh)"</f>
        <v>Zużycie za rok 2016 (kWh)</v>
      </c>
      <c r="AW50" s="1"/>
      <c r="AX50" s="1"/>
      <c r="AY50" s="1"/>
      <c r="AZ50" s="1"/>
      <c r="BA50" s="1" t="str">
        <f>"Zużycie za rok "&amp;'[1]Podział na lata'!E1&amp;" (kWh)"</f>
        <v>Zużycie za rok 2017 (kWh)</v>
      </c>
      <c r="BB50" s="1"/>
      <c r="BC50" s="1"/>
      <c r="BD50" s="1"/>
      <c r="BE50" s="1"/>
      <c r="BF50" s="5" t="str">
        <f>"zużycie za rok "&amp;'[1]Podział na lata'!G1&amp;" (kWh)"</f>
        <v>zużycie za rok 2018 (kWh)</v>
      </c>
      <c r="BG50" s="5"/>
      <c r="BH50" s="5"/>
      <c r="BI50" s="5"/>
      <c r="BJ50" s="6"/>
    </row>
    <row r="51" spans="1:62" x14ac:dyDescent="0.25">
      <c r="A51" s="1"/>
      <c r="B51" s="2"/>
      <c r="C51" s="2"/>
      <c r="D51" s="4" t="s">
        <v>24</v>
      </c>
      <c r="E51" s="4" t="s">
        <v>48</v>
      </c>
      <c r="F51" s="4" t="s">
        <v>25</v>
      </c>
      <c r="G51" s="4" t="s">
        <v>26</v>
      </c>
      <c r="H51" s="4" t="s">
        <v>49</v>
      </c>
      <c r="I51" s="1"/>
      <c r="J51" s="4" t="s">
        <v>26</v>
      </c>
      <c r="K51" s="4" t="s">
        <v>27</v>
      </c>
      <c r="L51" s="4" t="s">
        <v>28</v>
      </c>
      <c r="M51" s="4" t="s">
        <v>25</v>
      </c>
      <c r="N51" s="4" t="s">
        <v>29</v>
      </c>
      <c r="O51" s="4" t="s">
        <v>30</v>
      </c>
      <c r="P51" s="4" t="s">
        <v>31</v>
      </c>
      <c r="Q51" s="2"/>
      <c r="R51" s="2"/>
      <c r="S51" s="2"/>
      <c r="T51" s="2"/>
      <c r="U51" s="2"/>
      <c r="V51" s="2"/>
      <c r="W51" s="2"/>
      <c r="X51" s="2"/>
      <c r="Y51" s="3"/>
      <c r="Z51" s="3"/>
      <c r="AA51" s="3"/>
      <c r="AB51" s="3"/>
      <c r="AC51" s="2"/>
      <c r="AD51" s="1"/>
      <c r="AE51" s="2"/>
      <c r="AF51" s="1"/>
      <c r="AG51" s="1"/>
      <c r="AH51" s="1"/>
      <c r="AI51" s="2"/>
      <c r="AJ51" s="4" t="s">
        <v>32</v>
      </c>
      <c r="AK51" s="4" t="s">
        <v>33</v>
      </c>
      <c r="AL51" s="4" t="s">
        <v>34</v>
      </c>
      <c r="AM51" s="4" t="s">
        <v>35</v>
      </c>
      <c r="AN51" s="4" t="s">
        <v>36</v>
      </c>
      <c r="AO51" s="4" t="s">
        <v>37</v>
      </c>
      <c r="AP51" s="4" t="s">
        <v>38</v>
      </c>
      <c r="AQ51" s="4"/>
      <c r="AR51" s="4" t="s">
        <v>34</v>
      </c>
      <c r="AS51" s="4" t="s">
        <v>35</v>
      </c>
      <c r="AT51" s="4" t="s">
        <v>36</v>
      </c>
      <c r="AU51" s="4" t="s">
        <v>37</v>
      </c>
      <c r="AV51" s="4" t="s">
        <v>34</v>
      </c>
      <c r="AW51" s="4" t="s">
        <v>35</v>
      </c>
      <c r="AX51" s="4" t="s">
        <v>36</v>
      </c>
      <c r="AY51" s="4" t="s">
        <v>37</v>
      </c>
      <c r="AZ51" s="4" t="s">
        <v>38</v>
      </c>
      <c r="BA51" s="4" t="s">
        <v>34</v>
      </c>
      <c r="BB51" s="4" t="s">
        <v>35</v>
      </c>
      <c r="BC51" s="4" t="s">
        <v>36</v>
      </c>
      <c r="BD51" s="4" t="s">
        <v>37</v>
      </c>
      <c r="BE51" s="4" t="s">
        <v>38</v>
      </c>
      <c r="BF51" s="7" t="s">
        <v>34</v>
      </c>
      <c r="BG51" s="8" t="s">
        <v>35</v>
      </c>
      <c r="BH51" s="8" t="s">
        <v>36</v>
      </c>
      <c r="BI51" s="8" t="s">
        <v>37</v>
      </c>
      <c r="BJ51" s="9" t="s">
        <v>38</v>
      </c>
    </row>
    <row r="52" spans="1:62" x14ac:dyDescent="0.25">
      <c r="A52" s="10">
        <v>1</v>
      </c>
      <c r="B52" s="10">
        <v>1</v>
      </c>
      <c r="C52" s="11" t="s">
        <v>40</v>
      </c>
      <c r="D52" s="12" t="s">
        <v>53</v>
      </c>
      <c r="E52" s="12" t="s">
        <v>54</v>
      </c>
      <c r="F52" s="12" t="s">
        <v>55</v>
      </c>
      <c r="G52" s="12" t="s">
        <v>56</v>
      </c>
      <c r="H52" s="12" t="s">
        <v>57</v>
      </c>
      <c r="I52" s="12" t="s">
        <v>58</v>
      </c>
      <c r="J52" s="12" t="s">
        <v>56</v>
      </c>
      <c r="K52" s="12" t="s">
        <v>59</v>
      </c>
      <c r="L52" s="12" t="s">
        <v>60</v>
      </c>
      <c r="M52" s="12" t="s">
        <v>55</v>
      </c>
      <c r="N52" s="12" t="s">
        <v>56</v>
      </c>
      <c r="O52" s="12" t="s">
        <v>61</v>
      </c>
      <c r="P52" s="12" t="s">
        <v>62</v>
      </c>
      <c r="Q52" s="13" t="s">
        <v>63</v>
      </c>
      <c r="R52" s="12" t="s">
        <v>52</v>
      </c>
      <c r="S52" s="32" t="s">
        <v>64</v>
      </c>
      <c r="T52" s="12">
        <v>0</v>
      </c>
      <c r="U52" s="12">
        <v>0</v>
      </c>
      <c r="V52" s="12">
        <v>0</v>
      </c>
      <c r="W52" s="12">
        <v>0</v>
      </c>
      <c r="X52" s="12" t="s">
        <v>43</v>
      </c>
      <c r="Y52" s="14" t="s">
        <v>43</v>
      </c>
      <c r="Z52" s="14" t="s">
        <v>44</v>
      </c>
      <c r="AA52" s="14" t="s">
        <v>44</v>
      </c>
      <c r="AB52" s="14" t="s">
        <v>44</v>
      </c>
      <c r="AC52" s="14" t="s">
        <v>43</v>
      </c>
      <c r="AD52" s="15">
        <v>16.5</v>
      </c>
      <c r="AE52" s="16" t="s">
        <v>65</v>
      </c>
      <c r="AF52" s="16" t="s">
        <v>66</v>
      </c>
      <c r="AG52" s="16">
        <v>0</v>
      </c>
      <c r="AH52" s="16" t="s">
        <v>67</v>
      </c>
      <c r="AI52" s="26" t="s">
        <v>51</v>
      </c>
      <c r="AJ52" s="17" t="s">
        <v>45</v>
      </c>
      <c r="AK52" s="17" t="s">
        <v>46</v>
      </c>
      <c r="AL52" s="18">
        <v>6606</v>
      </c>
      <c r="AM52" s="18">
        <v>21060</v>
      </c>
      <c r="AN52" s="18">
        <v>0</v>
      </c>
      <c r="AO52" s="18">
        <v>0</v>
      </c>
      <c r="AP52" s="18">
        <v>27666</v>
      </c>
      <c r="AQ52" s="18">
        <v>55332</v>
      </c>
      <c r="AR52" s="19">
        <v>0.23877683799609628</v>
      </c>
      <c r="AS52" s="19">
        <v>0.76122316200390372</v>
      </c>
      <c r="AT52" s="19">
        <v>0</v>
      </c>
      <c r="AU52" s="19">
        <v>0</v>
      </c>
      <c r="AV52" s="20">
        <v>6606</v>
      </c>
      <c r="AW52" s="20">
        <v>21060</v>
      </c>
      <c r="AX52" s="20">
        <v>0</v>
      </c>
      <c r="AY52" s="20">
        <v>0</v>
      </c>
      <c r="AZ52" s="20">
        <v>27666</v>
      </c>
      <c r="BA52" s="20">
        <v>6606</v>
      </c>
      <c r="BB52" s="20">
        <v>21060</v>
      </c>
      <c r="BC52" s="20">
        <v>0</v>
      </c>
      <c r="BD52" s="20">
        <v>0</v>
      </c>
      <c r="BE52" s="20">
        <v>27666</v>
      </c>
      <c r="BF52" s="21">
        <f>[1]Analiza!$BG56*AR52</f>
        <v>0</v>
      </c>
      <c r="BG52" s="22">
        <f>[1]Analiza!$BG56*AS52</f>
        <v>0</v>
      </c>
      <c r="BH52" s="22">
        <f>[1]Analiza!$BG56*AT52</f>
        <v>0</v>
      </c>
      <c r="BI52" s="22">
        <f>[1]Analiza!$BG56*AU52</f>
        <v>0</v>
      </c>
      <c r="BJ52" s="23">
        <f t="shared" ref="BJ52:BJ87" si="0">BF52+BG52+BH52+BI52</f>
        <v>0</v>
      </c>
    </row>
    <row r="53" spans="1:62" x14ac:dyDescent="0.25">
      <c r="A53" s="10">
        <v>2</v>
      </c>
      <c r="B53" s="10">
        <v>1</v>
      </c>
      <c r="C53" s="11" t="s">
        <v>40</v>
      </c>
      <c r="D53" s="12" t="s">
        <v>53</v>
      </c>
      <c r="E53" s="12" t="s">
        <v>54</v>
      </c>
      <c r="F53" s="12" t="s">
        <v>55</v>
      </c>
      <c r="G53" s="12" t="s">
        <v>56</v>
      </c>
      <c r="H53" s="12" t="s">
        <v>57</v>
      </c>
      <c r="I53" s="12" t="s">
        <v>68</v>
      </c>
      <c r="J53" s="12" t="s">
        <v>69</v>
      </c>
      <c r="K53" s="12" t="s">
        <v>41</v>
      </c>
      <c r="L53" s="12" t="s">
        <v>41</v>
      </c>
      <c r="M53" s="12" t="s">
        <v>55</v>
      </c>
      <c r="N53" s="12" t="s">
        <v>69</v>
      </c>
      <c r="O53" s="12" t="s">
        <v>61</v>
      </c>
      <c r="P53" s="12" t="s">
        <v>62</v>
      </c>
      <c r="Q53" s="13" t="s">
        <v>63</v>
      </c>
      <c r="R53" s="12" t="s">
        <v>52</v>
      </c>
      <c r="S53" s="32" t="s">
        <v>64</v>
      </c>
      <c r="T53" s="12">
        <v>0</v>
      </c>
      <c r="U53" s="12">
        <v>0</v>
      </c>
      <c r="V53" s="12">
        <v>0</v>
      </c>
      <c r="W53" s="12">
        <v>0</v>
      </c>
      <c r="X53" s="12" t="s">
        <v>43</v>
      </c>
      <c r="Y53" s="14" t="s">
        <v>43</v>
      </c>
      <c r="Z53" s="14" t="s">
        <v>44</v>
      </c>
      <c r="AA53" s="14" t="s">
        <v>44</v>
      </c>
      <c r="AB53" s="14" t="s">
        <v>44</v>
      </c>
      <c r="AC53" s="14" t="s">
        <v>43</v>
      </c>
      <c r="AD53" s="15">
        <v>16.5</v>
      </c>
      <c r="AE53" s="16" t="s">
        <v>65</v>
      </c>
      <c r="AF53" s="16" t="s">
        <v>70</v>
      </c>
      <c r="AG53" s="16">
        <v>0</v>
      </c>
      <c r="AH53" s="16" t="s">
        <v>71</v>
      </c>
      <c r="AI53" s="26" t="s">
        <v>51</v>
      </c>
      <c r="AJ53" s="17" t="s">
        <v>45</v>
      </c>
      <c r="AK53" s="17" t="s">
        <v>46</v>
      </c>
      <c r="AL53" s="18">
        <v>0</v>
      </c>
      <c r="AM53" s="18">
        <v>156</v>
      </c>
      <c r="AN53" s="18">
        <v>0</v>
      </c>
      <c r="AO53" s="18">
        <v>0</v>
      </c>
      <c r="AP53" s="18">
        <v>156</v>
      </c>
      <c r="AQ53" s="18">
        <v>312</v>
      </c>
      <c r="AR53" s="19">
        <v>0</v>
      </c>
      <c r="AS53" s="19">
        <v>1</v>
      </c>
      <c r="AT53" s="19">
        <v>0</v>
      </c>
      <c r="AU53" s="19">
        <v>0</v>
      </c>
      <c r="AV53" s="20">
        <v>0</v>
      </c>
      <c r="AW53" s="20">
        <v>156</v>
      </c>
      <c r="AX53" s="20">
        <v>0</v>
      </c>
      <c r="AY53" s="20">
        <v>0</v>
      </c>
      <c r="AZ53" s="20">
        <v>156</v>
      </c>
      <c r="BA53" s="20">
        <v>0</v>
      </c>
      <c r="BB53" s="20">
        <v>156</v>
      </c>
      <c r="BC53" s="20">
        <v>0</v>
      </c>
      <c r="BD53" s="20">
        <v>0</v>
      </c>
      <c r="BE53" s="20">
        <v>156</v>
      </c>
      <c r="BF53" s="21">
        <f>[1]Analiza!$BG57*AR53</f>
        <v>0</v>
      </c>
      <c r="BG53" s="22">
        <f>[1]Analiza!$BG57*AS53</f>
        <v>0</v>
      </c>
      <c r="BH53" s="22">
        <f>[1]Analiza!$BG57*AT53</f>
        <v>0</v>
      </c>
      <c r="BI53" s="22">
        <f>[1]Analiza!$BG57*AU53</f>
        <v>0</v>
      </c>
      <c r="BJ53" s="23">
        <f t="shared" si="0"/>
        <v>0</v>
      </c>
    </row>
    <row r="54" spans="1:62" x14ac:dyDescent="0.25">
      <c r="A54" s="10">
        <v>3</v>
      </c>
      <c r="B54" s="10">
        <v>1</v>
      </c>
      <c r="C54" s="11" t="s">
        <v>40</v>
      </c>
      <c r="D54" s="12" t="s">
        <v>53</v>
      </c>
      <c r="E54" s="12" t="s">
        <v>54</v>
      </c>
      <c r="F54" s="12" t="s">
        <v>55</v>
      </c>
      <c r="G54" s="12" t="s">
        <v>56</v>
      </c>
      <c r="H54" s="12" t="s">
        <v>57</v>
      </c>
      <c r="I54" s="12" t="s">
        <v>72</v>
      </c>
      <c r="J54" s="12" t="s">
        <v>56</v>
      </c>
      <c r="K54" s="12" t="s">
        <v>59</v>
      </c>
      <c r="L54" s="12" t="s">
        <v>60</v>
      </c>
      <c r="M54" s="12" t="s">
        <v>55</v>
      </c>
      <c r="N54" s="12" t="s">
        <v>56</v>
      </c>
      <c r="O54" s="12" t="s">
        <v>61</v>
      </c>
      <c r="P54" s="12" t="s">
        <v>62</v>
      </c>
      <c r="Q54" s="13" t="s">
        <v>63</v>
      </c>
      <c r="R54" s="12" t="s">
        <v>52</v>
      </c>
      <c r="S54" s="32" t="s">
        <v>64</v>
      </c>
      <c r="T54" s="12">
        <v>0</v>
      </c>
      <c r="U54" s="12">
        <v>0</v>
      </c>
      <c r="V54" s="12">
        <v>0</v>
      </c>
      <c r="W54" s="12">
        <v>0</v>
      </c>
      <c r="X54" s="12" t="s">
        <v>43</v>
      </c>
      <c r="Y54" s="14" t="s">
        <v>43</v>
      </c>
      <c r="Z54" s="14" t="s">
        <v>44</v>
      </c>
      <c r="AA54" s="14" t="s">
        <v>44</v>
      </c>
      <c r="AB54" s="14" t="s">
        <v>44</v>
      </c>
      <c r="AC54" s="14" t="s">
        <v>43</v>
      </c>
      <c r="AD54" s="15">
        <v>21.1</v>
      </c>
      <c r="AE54" s="16" t="s">
        <v>73</v>
      </c>
      <c r="AF54" s="16" t="s">
        <v>74</v>
      </c>
      <c r="AG54" s="16">
        <v>0</v>
      </c>
      <c r="AH54" s="16" t="s">
        <v>75</v>
      </c>
      <c r="AI54" s="26" t="s">
        <v>51</v>
      </c>
      <c r="AJ54" s="17" t="s">
        <v>45</v>
      </c>
      <c r="AK54" s="17" t="s">
        <v>46</v>
      </c>
      <c r="AL54" s="18">
        <v>36</v>
      </c>
      <c r="AM54" s="18">
        <v>48</v>
      </c>
      <c r="AN54" s="18">
        <v>0</v>
      </c>
      <c r="AO54" s="18">
        <v>0</v>
      </c>
      <c r="AP54" s="18">
        <v>84</v>
      </c>
      <c r="AQ54" s="18">
        <v>168</v>
      </c>
      <c r="AR54" s="19">
        <v>0.42857142857142855</v>
      </c>
      <c r="AS54" s="19">
        <v>0.5714285714285714</v>
      </c>
      <c r="AT54" s="19">
        <v>0</v>
      </c>
      <c r="AU54" s="19">
        <v>0</v>
      </c>
      <c r="AV54" s="20">
        <v>36</v>
      </c>
      <c r="AW54" s="20">
        <v>48</v>
      </c>
      <c r="AX54" s="20">
        <v>0</v>
      </c>
      <c r="AY54" s="20">
        <v>0</v>
      </c>
      <c r="AZ54" s="20">
        <v>84</v>
      </c>
      <c r="BA54" s="20">
        <v>36</v>
      </c>
      <c r="BB54" s="20">
        <v>48</v>
      </c>
      <c r="BC54" s="20">
        <v>0</v>
      </c>
      <c r="BD54" s="20">
        <v>0</v>
      </c>
      <c r="BE54" s="20">
        <v>84</v>
      </c>
      <c r="BF54" s="21">
        <f>[1]Analiza!$BG58*AR54</f>
        <v>0</v>
      </c>
      <c r="BG54" s="22">
        <f>[1]Analiza!$BG58*AS54</f>
        <v>0</v>
      </c>
      <c r="BH54" s="22">
        <f>[1]Analiza!$BG58*AT54</f>
        <v>0</v>
      </c>
      <c r="BI54" s="22">
        <f>[1]Analiza!$BG58*AU54</f>
        <v>0</v>
      </c>
      <c r="BJ54" s="23">
        <f t="shared" si="0"/>
        <v>0</v>
      </c>
    </row>
    <row r="55" spans="1:62" ht="51" x14ac:dyDescent="0.25">
      <c r="A55" s="10">
        <v>4</v>
      </c>
      <c r="B55" s="10">
        <v>1</v>
      </c>
      <c r="C55" s="11" t="s">
        <v>40</v>
      </c>
      <c r="D55" s="12" t="s">
        <v>53</v>
      </c>
      <c r="E55" s="12" t="s">
        <v>54</v>
      </c>
      <c r="F55" s="12" t="s">
        <v>55</v>
      </c>
      <c r="G55" s="12" t="s">
        <v>56</v>
      </c>
      <c r="H55" s="12" t="s">
        <v>57</v>
      </c>
      <c r="I55" s="12" t="s">
        <v>76</v>
      </c>
      <c r="J55" s="12" t="s">
        <v>77</v>
      </c>
      <c r="K55" s="12" t="s">
        <v>59</v>
      </c>
      <c r="L55" s="12" t="s">
        <v>60</v>
      </c>
      <c r="M55" s="12" t="s">
        <v>55</v>
      </c>
      <c r="N55" s="12" t="s">
        <v>56</v>
      </c>
      <c r="O55" s="12" t="s">
        <v>61</v>
      </c>
      <c r="P55" s="12" t="s">
        <v>62</v>
      </c>
      <c r="Q55" s="13" t="s">
        <v>63</v>
      </c>
      <c r="R55" s="12" t="s">
        <v>52</v>
      </c>
      <c r="S55" s="32" t="s">
        <v>64</v>
      </c>
      <c r="T55" s="12">
        <v>0</v>
      </c>
      <c r="U55" s="12">
        <v>0</v>
      </c>
      <c r="V55" s="12">
        <v>0</v>
      </c>
      <c r="W55" s="12">
        <v>0</v>
      </c>
      <c r="X55" s="12" t="s">
        <v>43</v>
      </c>
      <c r="Y55" s="14" t="s">
        <v>43</v>
      </c>
      <c r="Z55" s="14" t="s">
        <v>44</v>
      </c>
      <c r="AA55" s="14" t="s">
        <v>44</v>
      </c>
      <c r="AB55" s="14" t="s">
        <v>44</v>
      </c>
      <c r="AC55" s="14" t="s">
        <v>43</v>
      </c>
      <c r="AD55" s="15">
        <v>21</v>
      </c>
      <c r="AE55" s="16" t="s">
        <v>73</v>
      </c>
      <c r="AF55" s="16" t="s">
        <v>78</v>
      </c>
      <c r="AG55" s="16">
        <v>0</v>
      </c>
      <c r="AH55" s="16" t="s">
        <v>79</v>
      </c>
      <c r="AI55" s="26" t="s">
        <v>80</v>
      </c>
      <c r="AJ55" s="17" t="s">
        <v>45</v>
      </c>
      <c r="AK55" s="17" t="s">
        <v>46</v>
      </c>
      <c r="AL55" s="18">
        <v>5280</v>
      </c>
      <c r="AM55" s="18">
        <v>14220</v>
      </c>
      <c r="AN55" s="18">
        <v>0</v>
      </c>
      <c r="AO55" s="18">
        <v>0</v>
      </c>
      <c r="AP55" s="18">
        <v>19500</v>
      </c>
      <c r="AQ55" s="18">
        <v>39000</v>
      </c>
      <c r="AR55" s="19">
        <v>0.27076923076923076</v>
      </c>
      <c r="AS55" s="19">
        <v>0.72923076923076924</v>
      </c>
      <c r="AT55" s="19">
        <v>0</v>
      </c>
      <c r="AU55" s="19">
        <v>0</v>
      </c>
      <c r="AV55" s="20">
        <v>5280</v>
      </c>
      <c r="AW55" s="20">
        <v>14220</v>
      </c>
      <c r="AX55" s="20">
        <v>0</v>
      </c>
      <c r="AY55" s="20">
        <v>0</v>
      </c>
      <c r="AZ55" s="20">
        <v>19500</v>
      </c>
      <c r="BA55" s="20">
        <v>5280</v>
      </c>
      <c r="BB55" s="20">
        <v>14220</v>
      </c>
      <c r="BC55" s="20">
        <v>0</v>
      </c>
      <c r="BD55" s="20">
        <v>0</v>
      </c>
      <c r="BE55" s="20">
        <v>19500</v>
      </c>
      <c r="BF55" s="21">
        <f>[1]Analiza!$BG59*AR55</f>
        <v>0</v>
      </c>
      <c r="BG55" s="22">
        <f>[1]Analiza!$BG59*AS55</f>
        <v>0</v>
      </c>
      <c r="BH55" s="22">
        <f>[1]Analiza!$BG59*AT55</f>
        <v>0</v>
      </c>
      <c r="BI55" s="22">
        <f>[1]Analiza!$BG59*AU55</f>
        <v>0</v>
      </c>
      <c r="BJ55" s="23">
        <f t="shared" si="0"/>
        <v>0</v>
      </c>
    </row>
    <row r="56" spans="1:62" x14ac:dyDescent="0.25">
      <c r="A56" s="10">
        <v>5</v>
      </c>
      <c r="B56" s="10">
        <v>1</v>
      </c>
      <c r="C56" s="11" t="s">
        <v>40</v>
      </c>
      <c r="D56" s="12" t="s">
        <v>53</v>
      </c>
      <c r="E56" s="12" t="s">
        <v>54</v>
      </c>
      <c r="F56" s="12" t="s">
        <v>55</v>
      </c>
      <c r="G56" s="12" t="s">
        <v>56</v>
      </c>
      <c r="H56" s="12" t="s">
        <v>57</v>
      </c>
      <c r="I56" s="12" t="s">
        <v>81</v>
      </c>
      <c r="J56" s="12" t="s">
        <v>56</v>
      </c>
      <c r="K56" s="12" t="s">
        <v>82</v>
      </c>
      <c r="L56" s="12" t="s">
        <v>83</v>
      </c>
      <c r="M56" s="12" t="s">
        <v>55</v>
      </c>
      <c r="N56" s="12" t="s">
        <v>56</v>
      </c>
      <c r="O56" s="12" t="s">
        <v>61</v>
      </c>
      <c r="P56" s="12" t="s">
        <v>62</v>
      </c>
      <c r="Q56" s="13" t="s">
        <v>63</v>
      </c>
      <c r="R56" s="12" t="s">
        <v>52</v>
      </c>
      <c r="S56" s="32" t="s">
        <v>64</v>
      </c>
      <c r="T56" s="12">
        <v>0</v>
      </c>
      <c r="U56" s="12">
        <v>0</v>
      </c>
      <c r="V56" s="12">
        <v>0</v>
      </c>
      <c r="W56" s="12">
        <v>0</v>
      </c>
      <c r="X56" s="12" t="s">
        <v>43</v>
      </c>
      <c r="Y56" s="14" t="s">
        <v>43</v>
      </c>
      <c r="Z56" s="14" t="s">
        <v>44</v>
      </c>
      <c r="AA56" s="14" t="s">
        <v>44</v>
      </c>
      <c r="AB56" s="14" t="s">
        <v>44</v>
      </c>
      <c r="AC56" s="14" t="s">
        <v>43</v>
      </c>
      <c r="AD56" s="15">
        <v>16</v>
      </c>
      <c r="AE56" s="16">
        <v>0</v>
      </c>
      <c r="AF56" s="16" t="s">
        <v>84</v>
      </c>
      <c r="AG56" s="16">
        <v>0</v>
      </c>
      <c r="AH56" s="16" t="s">
        <v>85</v>
      </c>
      <c r="AI56" s="26" t="s">
        <v>51</v>
      </c>
      <c r="AJ56" s="17" t="s">
        <v>45</v>
      </c>
      <c r="AK56" s="17" t="s">
        <v>46</v>
      </c>
      <c r="AL56" s="18">
        <v>1806</v>
      </c>
      <c r="AM56" s="18">
        <v>5880</v>
      </c>
      <c r="AN56" s="18">
        <v>0</v>
      </c>
      <c r="AO56" s="18">
        <v>0</v>
      </c>
      <c r="AP56" s="18">
        <v>7686</v>
      </c>
      <c r="AQ56" s="18">
        <v>15372</v>
      </c>
      <c r="AR56" s="19">
        <v>0.23497267759562843</v>
      </c>
      <c r="AS56" s="19">
        <v>0.76502732240437155</v>
      </c>
      <c r="AT56" s="19">
        <v>0</v>
      </c>
      <c r="AU56" s="19">
        <v>0</v>
      </c>
      <c r="AV56" s="20">
        <v>1806</v>
      </c>
      <c r="AW56" s="20">
        <v>5880</v>
      </c>
      <c r="AX56" s="20">
        <v>0</v>
      </c>
      <c r="AY56" s="20">
        <v>0</v>
      </c>
      <c r="AZ56" s="20">
        <v>7686</v>
      </c>
      <c r="BA56" s="20">
        <v>1806</v>
      </c>
      <c r="BB56" s="20">
        <v>5880</v>
      </c>
      <c r="BC56" s="20">
        <v>0</v>
      </c>
      <c r="BD56" s="20">
        <v>0</v>
      </c>
      <c r="BE56" s="20">
        <v>7686</v>
      </c>
      <c r="BF56" s="21">
        <f>[1]Analiza!$BG60*AR56</f>
        <v>0</v>
      </c>
      <c r="BG56" s="22">
        <f>[1]Analiza!$BG60*AS56</f>
        <v>0</v>
      </c>
      <c r="BH56" s="22">
        <f>[1]Analiza!$BG60*AT56</f>
        <v>0</v>
      </c>
      <c r="BI56" s="22">
        <f>[1]Analiza!$BG60*AU56</f>
        <v>0</v>
      </c>
      <c r="BJ56" s="23">
        <f t="shared" si="0"/>
        <v>0</v>
      </c>
    </row>
    <row r="57" spans="1:62" x14ac:dyDescent="0.25">
      <c r="A57" s="10">
        <v>6</v>
      </c>
      <c r="B57" s="10">
        <v>1</v>
      </c>
      <c r="C57" s="11" t="s">
        <v>40</v>
      </c>
      <c r="D57" s="12" t="s">
        <v>53</v>
      </c>
      <c r="E57" s="12" t="s">
        <v>54</v>
      </c>
      <c r="F57" s="12" t="s">
        <v>55</v>
      </c>
      <c r="G57" s="12" t="s">
        <v>56</v>
      </c>
      <c r="H57" s="12" t="s">
        <v>57</v>
      </c>
      <c r="I57" s="12" t="s">
        <v>81</v>
      </c>
      <c r="J57" s="12" t="s">
        <v>56</v>
      </c>
      <c r="K57" s="12" t="s">
        <v>86</v>
      </c>
      <c r="L57" s="12" t="s">
        <v>41</v>
      </c>
      <c r="M57" s="12" t="s">
        <v>55</v>
      </c>
      <c r="N57" s="12" t="s">
        <v>56</v>
      </c>
      <c r="O57" s="12" t="s">
        <v>61</v>
      </c>
      <c r="P57" s="12" t="s">
        <v>62</v>
      </c>
      <c r="Q57" s="13" t="s">
        <v>63</v>
      </c>
      <c r="R57" s="12" t="s">
        <v>52</v>
      </c>
      <c r="S57" s="32" t="s">
        <v>64</v>
      </c>
      <c r="T57" s="12">
        <v>0</v>
      </c>
      <c r="U57" s="12">
        <v>0</v>
      </c>
      <c r="V57" s="12">
        <v>0</v>
      </c>
      <c r="W57" s="12">
        <v>0</v>
      </c>
      <c r="X57" s="12" t="s">
        <v>43</v>
      </c>
      <c r="Y57" s="14" t="s">
        <v>43</v>
      </c>
      <c r="Z57" s="14" t="s">
        <v>44</v>
      </c>
      <c r="AA57" s="14" t="s">
        <v>44</v>
      </c>
      <c r="AB57" s="14" t="s">
        <v>44</v>
      </c>
      <c r="AC57" s="14" t="s">
        <v>43</v>
      </c>
      <c r="AD57" s="15">
        <v>16.5</v>
      </c>
      <c r="AE57" s="16" t="s">
        <v>65</v>
      </c>
      <c r="AF57" s="16" t="s">
        <v>87</v>
      </c>
      <c r="AG57" s="16">
        <v>0</v>
      </c>
      <c r="AH57" s="16" t="s">
        <v>88</v>
      </c>
      <c r="AI57" s="26" t="s">
        <v>51</v>
      </c>
      <c r="AJ57" s="17" t="s">
        <v>45</v>
      </c>
      <c r="AK57" s="17" t="s">
        <v>46</v>
      </c>
      <c r="AL57" s="18">
        <v>462</v>
      </c>
      <c r="AM57" s="18">
        <v>1188</v>
      </c>
      <c r="AN57" s="18">
        <v>0</v>
      </c>
      <c r="AO57" s="18">
        <v>0</v>
      </c>
      <c r="AP57" s="18">
        <v>1650</v>
      </c>
      <c r="AQ57" s="18">
        <v>3300</v>
      </c>
      <c r="AR57" s="19">
        <v>0.28000000000000003</v>
      </c>
      <c r="AS57" s="19">
        <v>0.72</v>
      </c>
      <c r="AT57" s="19">
        <v>0</v>
      </c>
      <c r="AU57" s="19">
        <v>0</v>
      </c>
      <c r="AV57" s="20">
        <v>462.00000000000006</v>
      </c>
      <c r="AW57" s="20">
        <v>1188</v>
      </c>
      <c r="AX57" s="20">
        <v>0</v>
      </c>
      <c r="AY57" s="20">
        <v>0</v>
      </c>
      <c r="AZ57" s="20">
        <v>1650</v>
      </c>
      <c r="BA57" s="20">
        <v>462.00000000000006</v>
      </c>
      <c r="BB57" s="20">
        <v>1188</v>
      </c>
      <c r="BC57" s="20">
        <v>0</v>
      </c>
      <c r="BD57" s="20">
        <v>0</v>
      </c>
      <c r="BE57" s="20">
        <v>1650</v>
      </c>
      <c r="BF57" s="21">
        <f>[1]Analiza!$BG61*AR57</f>
        <v>0</v>
      </c>
      <c r="BG57" s="22">
        <f>[1]Analiza!$BG61*AS57</f>
        <v>0</v>
      </c>
      <c r="BH57" s="22">
        <f>[1]Analiza!$BG61*AT57</f>
        <v>0</v>
      </c>
      <c r="BI57" s="22">
        <f>[1]Analiza!$BG61*AU57</f>
        <v>0</v>
      </c>
      <c r="BJ57" s="23">
        <f t="shared" si="0"/>
        <v>0</v>
      </c>
    </row>
    <row r="58" spans="1:62" x14ac:dyDescent="0.25">
      <c r="A58" s="10">
        <v>7</v>
      </c>
      <c r="B58" s="10">
        <v>1</v>
      </c>
      <c r="C58" s="11" t="s">
        <v>40</v>
      </c>
      <c r="D58" s="12" t="s">
        <v>53</v>
      </c>
      <c r="E58" s="12" t="s">
        <v>54</v>
      </c>
      <c r="F58" s="12" t="s">
        <v>55</v>
      </c>
      <c r="G58" s="12" t="s">
        <v>56</v>
      </c>
      <c r="H58" s="12" t="s">
        <v>57</v>
      </c>
      <c r="I58" s="12" t="s">
        <v>81</v>
      </c>
      <c r="J58" s="12" t="s">
        <v>89</v>
      </c>
      <c r="K58" s="12" t="s">
        <v>90</v>
      </c>
      <c r="L58" s="12" t="s">
        <v>41</v>
      </c>
      <c r="M58" s="12" t="s">
        <v>55</v>
      </c>
      <c r="N58" s="12" t="s">
        <v>56</v>
      </c>
      <c r="O58" s="12" t="s">
        <v>61</v>
      </c>
      <c r="P58" s="12" t="s">
        <v>62</v>
      </c>
      <c r="Q58" s="13" t="s">
        <v>63</v>
      </c>
      <c r="R58" s="12" t="s">
        <v>52</v>
      </c>
      <c r="S58" s="32" t="s">
        <v>64</v>
      </c>
      <c r="T58" s="12">
        <v>0</v>
      </c>
      <c r="U58" s="12">
        <v>0</v>
      </c>
      <c r="V58" s="12">
        <v>0</v>
      </c>
      <c r="W58" s="12">
        <v>0</v>
      </c>
      <c r="X58" s="12" t="s">
        <v>43</v>
      </c>
      <c r="Y58" s="14" t="s">
        <v>43</v>
      </c>
      <c r="Z58" s="14" t="s">
        <v>44</v>
      </c>
      <c r="AA58" s="14" t="s">
        <v>44</v>
      </c>
      <c r="AB58" s="14" t="s">
        <v>44</v>
      </c>
      <c r="AC58" s="14" t="s">
        <v>43</v>
      </c>
      <c r="AD58" s="15">
        <v>16.5</v>
      </c>
      <c r="AE58" s="16" t="s">
        <v>65</v>
      </c>
      <c r="AF58" s="16" t="s">
        <v>91</v>
      </c>
      <c r="AG58" s="16">
        <v>0</v>
      </c>
      <c r="AH58" s="16" t="s">
        <v>92</v>
      </c>
      <c r="AI58" s="26" t="s">
        <v>51</v>
      </c>
      <c r="AJ58" s="17" t="s">
        <v>45</v>
      </c>
      <c r="AK58" s="17" t="s">
        <v>46</v>
      </c>
      <c r="AL58" s="18">
        <v>210</v>
      </c>
      <c r="AM58" s="18">
        <v>924</v>
      </c>
      <c r="AN58" s="18">
        <v>0</v>
      </c>
      <c r="AO58" s="18">
        <v>0</v>
      </c>
      <c r="AP58" s="18">
        <v>1134</v>
      </c>
      <c r="AQ58" s="18">
        <v>2268</v>
      </c>
      <c r="AR58" s="19">
        <v>0.18518518518518517</v>
      </c>
      <c r="AS58" s="19">
        <v>0.81481481481481477</v>
      </c>
      <c r="AT58" s="19">
        <v>0</v>
      </c>
      <c r="AU58" s="19">
        <v>0</v>
      </c>
      <c r="AV58" s="20">
        <v>210</v>
      </c>
      <c r="AW58" s="20">
        <v>924</v>
      </c>
      <c r="AX58" s="20">
        <v>0</v>
      </c>
      <c r="AY58" s="20">
        <v>0</v>
      </c>
      <c r="AZ58" s="20">
        <v>1134</v>
      </c>
      <c r="BA58" s="20">
        <v>210</v>
      </c>
      <c r="BB58" s="20">
        <v>924</v>
      </c>
      <c r="BC58" s="20">
        <v>0</v>
      </c>
      <c r="BD58" s="20">
        <v>0</v>
      </c>
      <c r="BE58" s="20">
        <v>1134</v>
      </c>
      <c r="BF58" s="21">
        <f>[1]Analiza!$BG62*AR58</f>
        <v>0</v>
      </c>
      <c r="BG58" s="22">
        <f>[1]Analiza!$BG62*AS58</f>
        <v>0</v>
      </c>
      <c r="BH58" s="22">
        <f>[1]Analiza!$BG62*AT58</f>
        <v>0</v>
      </c>
      <c r="BI58" s="22">
        <f>[1]Analiza!$BG62*AU58</f>
        <v>0</v>
      </c>
      <c r="BJ58" s="23">
        <f t="shared" si="0"/>
        <v>0</v>
      </c>
    </row>
    <row r="59" spans="1:62" x14ac:dyDescent="0.25">
      <c r="A59" s="10">
        <v>8</v>
      </c>
      <c r="B59" s="10">
        <v>1</v>
      </c>
      <c r="C59" s="11" t="s">
        <v>40</v>
      </c>
      <c r="D59" s="12" t="s">
        <v>53</v>
      </c>
      <c r="E59" s="12" t="s">
        <v>54</v>
      </c>
      <c r="F59" s="12" t="s">
        <v>55</v>
      </c>
      <c r="G59" s="12" t="s">
        <v>56</v>
      </c>
      <c r="H59" s="12" t="s">
        <v>57</v>
      </c>
      <c r="I59" s="12" t="s">
        <v>81</v>
      </c>
      <c r="J59" s="12" t="s">
        <v>56</v>
      </c>
      <c r="K59" s="12" t="s">
        <v>93</v>
      </c>
      <c r="L59" s="12" t="s">
        <v>41</v>
      </c>
      <c r="M59" s="12" t="s">
        <v>55</v>
      </c>
      <c r="N59" s="12" t="s">
        <v>56</v>
      </c>
      <c r="O59" s="12" t="s">
        <v>61</v>
      </c>
      <c r="P59" s="12" t="s">
        <v>62</v>
      </c>
      <c r="Q59" s="13" t="s">
        <v>63</v>
      </c>
      <c r="R59" s="12" t="s">
        <v>52</v>
      </c>
      <c r="S59" s="32" t="s">
        <v>64</v>
      </c>
      <c r="T59" s="12">
        <v>0</v>
      </c>
      <c r="U59" s="12">
        <v>0</v>
      </c>
      <c r="V59" s="12">
        <v>0</v>
      </c>
      <c r="W59" s="12">
        <v>0</v>
      </c>
      <c r="X59" s="12" t="s">
        <v>43</v>
      </c>
      <c r="Y59" s="14" t="s">
        <v>43</v>
      </c>
      <c r="Z59" s="14" t="s">
        <v>44</v>
      </c>
      <c r="AA59" s="14" t="s">
        <v>44</v>
      </c>
      <c r="AB59" s="14" t="s">
        <v>44</v>
      </c>
      <c r="AC59" s="14" t="s">
        <v>43</v>
      </c>
      <c r="AD59" s="15">
        <v>4</v>
      </c>
      <c r="AE59" s="16">
        <v>0</v>
      </c>
      <c r="AF59" s="16" t="s">
        <v>94</v>
      </c>
      <c r="AG59" s="16">
        <v>0</v>
      </c>
      <c r="AH59" s="16" t="s">
        <v>95</v>
      </c>
      <c r="AI59" s="26" t="s">
        <v>51</v>
      </c>
      <c r="AJ59" s="17" t="s">
        <v>45</v>
      </c>
      <c r="AK59" s="17" t="s">
        <v>46</v>
      </c>
      <c r="AL59" s="18">
        <v>6</v>
      </c>
      <c r="AM59" s="18">
        <v>18</v>
      </c>
      <c r="AN59" s="18">
        <v>0</v>
      </c>
      <c r="AO59" s="18">
        <v>0</v>
      </c>
      <c r="AP59" s="18">
        <v>24</v>
      </c>
      <c r="AQ59" s="18">
        <v>48</v>
      </c>
      <c r="AR59" s="19">
        <v>0.25</v>
      </c>
      <c r="AS59" s="19">
        <v>0.75</v>
      </c>
      <c r="AT59" s="19">
        <v>0</v>
      </c>
      <c r="AU59" s="19">
        <v>0</v>
      </c>
      <c r="AV59" s="20">
        <v>6</v>
      </c>
      <c r="AW59" s="20">
        <v>18</v>
      </c>
      <c r="AX59" s="20">
        <v>0</v>
      </c>
      <c r="AY59" s="20">
        <v>0</v>
      </c>
      <c r="AZ59" s="20">
        <v>24</v>
      </c>
      <c r="BA59" s="20">
        <v>6</v>
      </c>
      <c r="BB59" s="20">
        <v>18</v>
      </c>
      <c r="BC59" s="20">
        <v>0</v>
      </c>
      <c r="BD59" s="20">
        <v>0</v>
      </c>
      <c r="BE59" s="20">
        <v>24</v>
      </c>
      <c r="BF59" s="21">
        <f>[1]Analiza!$BG63*AR59</f>
        <v>0</v>
      </c>
      <c r="BG59" s="22">
        <f>[1]Analiza!$BG63*AS59</f>
        <v>0</v>
      </c>
      <c r="BH59" s="22">
        <f>[1]Analiza!$BG63*AT59</f>
        <v>0</v>
      </c>
      <c r="BI59" s="22">
        <f>[1]Analiza!$BG63*AU59</f>
        <v>0</v>
      </c>
      <c r="BJ59" s="23">
        <f t="shared" si="0"/>
        <v>0</v>
      </c>
    </row>
    <row r="60" spans="1:62" x14ac:dyDescent="0.25">
      <c r="A60" s="10">
        <v>9</v>
      </c>
      <c r="B60" s="10">
        <v>1</v>
      </c>
      <c r="C60" s="11" t="s">
        <v>40</v>
      </c>
      <c r="D60" s="12" t="s">
        <v>53</v>
      </c>
      <c r="E60" s="12" t="s">
        <v>54</v>
      </c>
      <c r="F60" s="12" t="s">
        <v>55</v>
      </c>
      <c r="G60" s="12" t="s">
        <v>56</v>
      </c>
      <c r="H60" s="12" t="s">
        <v>57</v>
      </c>
      <c r="I60" s="12" t="s">
        <v>81</v>
      </c>
      <c r="J60" s="12" t="s">
        <v>56</v>
      </c>
      <c r="K60" s="12" t="s">
        <v>93</v>
      </c>
      <c r="L60" s="12" t="s">
        <v>41</v>
      </c>
      <c r="M60" s="12" t="s">
        <v>55</v>
      </c>
      <c r="N60" s="12" t="s">
        <v>56</v>
      </c>
      <c r="O60" s="12" t="s">
        <v>61</v>
      </c>
      <c r="P60" s="12" t="s">
        <v>62</v>
      </c>
      <c r="Q60" s="13" t="s">
        <v>63</v>
      </c>
      <c r="R60" s="12" t="s">
        <v>52</v>
      </c>
      <c r="S60" s="32" t="s">
        <v>64</v>
      </c>
      <c r="T60" s="12">
        <v>0</v>
      </c>
      <c r="U60" s="12">
        <v>0</v>
      </c>
      <c r="V60" s="12">
        <v>0</v>
      </c>
      <c r="W60" s="12">
        <v>0</v>
      </c>
      <c r="X60" s="12" t="s">
        <v>43</v>
      </c>
      <c r="Y60" s="14" t="s">
        <v>43</v>
      </c>
      <c r="Z60" s="14" t="s">
        <v>44</v>
      </c>
      <c r="AA60" s="14" t="s">
        <v>44</v>
      </c>
      <c r="AB60" s="14" t="s">
        <v>44</v>
      </c>
      <c r="AC60" s="14" t="s">
        <v>43</v>
      </c>
      <c r="AD60" s="15">
        <v>5.5</v>
      </c>
      <c r="AE60" s="16">
        <v>0</v>
      </c>
      <c r="AF60" s="16" t="s">
        <v>96</v>
      </c>
      <c r="AG60" s="16">
        <v>0</v>
      </c>
      <c r="AH60" s="16" t="s">
        <v>97</v>
      </c>
      <c r="AI60" s="26" t="s">
        <v>51</v>
      </c>
      <c r="AJ60" s="17" t="s">
        <v>45</v>
      </c>
      <c r="AK60" s="17" t="s">
        <v>46</v>
      </c>
      <c r="AL60" s="18">
        <v>12</v>
      </c>
      <c r="AM60" s="18">
        <v>18</v>
      </c>
      <c r="AN60" s="18">
        <v>0</v>
      </c>
      <c r="AO60" s="18">
        <v>0</v>
      </c>
      <c r="AP60" s="18">
        <v>30</v>
      </c>
      <c r="AQ60" s="18">
        <v>60</v>
      </c>
      <c r="AR60" s="19">
        <v>0.4</v>
      </c>
      <c r="AS60" s="19">
        <v>0.6</v>
      </c>
      <c r="AT60" s="19">
        <v>0</v>
      </c>
      <c r="AU60" s="19">
        <v>0</v>
      </c>
      <c r="AV60" s="20">
        <v>12</v>
      </c>
      <c r="AW60" s="20">
        <v>18</v>
      </c>
      <c r="AX60" s="20">
        <v>0</v>
      </c>
      <c r="AY60" s="20">
        <v>0</v>
      </c>
      <c r="AZ60" s="20">
        <v>30</v>
      </c>
      <c r="BA60" s="20">
        <v>12</v>
      </c>
      <c r="BB60" s="20">
        <v>18</v>
      </c>
      <c r="BC60" s="20">
        <v>0</v>
      </c>
      <c r="BD60" s="20">
        <v>0</v>
      </c>
      <c r="BE60" s="20">
        <v>30</v>
      </c>
      <c r="BF60" s="21">
        <f>[1]Analiza!$BG64*AR60</f>
        <v>0</v>
      </c>
      <c r="BG60" s="22">
        <f>[1]Analiza!$BG64*AS60</f>
        <v>0</v>
      </c>
      <c r="BH60" s="22">
        <f>[1]Analiza!$BG64*AT60</f>
        <v>0</v>
      </c>
      <c r="BI60" s="22">
        <f>[1]Analiza!$BG64*AU60</f>
        <v>0</v>
      </c>
      <c r="BJ60" s="23">
        <f t="shared" si="0"/>
        <v>0</v>
      </c>
    </row>
    <row r="61" spans="1:62" x14ac:dyDescent="0.25">
      <c r="A61" s="10">
        <v>10</v>
      </c>
      <c r="B61" s="10">
        <v>1</v>
      </c>
      <c r="C61" s="11" t="s">
        <v>40</v>
      </c>
      <c r="D61" s="12" t="s">
        <v>53</v>
      </c>
      <c r="E61" s="12" t="s">
        <v>54</v>
      </c>
      <c r="F61" s="12" t="s">
        <v>55</v>
      </c>
      <c r="G61" s="12" t="s">
        <v>56</v>
      </c>
      <c r="H61" s="12" t="s">
        <v>57</v>
      </c>
      <c r="I61" s="12" t="s">
        <v>81</v>
      </c>
      <c r="J61" s="12" t="s">
        <v>56</v>
      </c>
      <c r="K61" s="12" t="s">
        <v>93</v>
      </c>
      <c r="L61" s="12" t="s">
        <v>41</v>
      </c>
      <c r="M61" s="12" t="s">
        <v>55</v>
      </c>
      <c r="N61" s="12" t="s">
        <v>56</v>
      </c>
      <c r="O61" s="12" t="s">
        <v>61</v>
      </c>
      <c r="P61" s="12" t="s">
        <v>62</v>
      </c>
      <c r="Q61" s="13" t="s">
        <v>63</v>
      </c>
      <c r="R61" s="12" t="s">
        <v>52</v>
      </c>
      <c r="S61" s="32" t="s">
        <v>64</v>
      </c>
      <c r="T61" s="12">
        <v>0</v>
      </c>
      <c r="U61" s="12">
        <v>0</v>
      </c>
      <c r="V61" s="12">
        <v>0</v>
      </c>
      <c r="W61" s="12">
        <v>0</v>
      </c>
      <c r="X61" s="12" t="s">
        <v>43</v>
      </c>
      <c r="Y61" s="14" t="s">
        <v>43</v>
      </c>
      <c r="Z61" s="14" t="s">
        <v>44</v>
      </c>
      <c r="AA61" s="14" t="s">
        <v>44</v>
      </c>
      <c r="AB61" s="14" t="s">
        <v>44</v>
      </c>
      <c r="AC61" s="14" t="s">
        <v>43</v>
      </c>
      <c r="AD61" s="15">
        <v>5</v>
      </c>
      <c r="AE61" s="16">
        <v>0</v>
      </c>
      <c r="AF61" s="16" t="s">
        <v>98</v>
      </c>
      <c r="AG61" s="16">
        <v>0</v>
      </c>
      <c r="AH61" s="16" t="s">
        <v>99</v>
      </c>
      <c r="AI61" s="26" t="s">
        <v>51</v>
      </c>
      <c r="AJ61" s="17" t="s">
        <v>45</v>
      </c>
      <c r="AK61" s="17" t="s">
        <v>46</v>
      </c>
      <c r="AL61" s="18">
        <v>12</v>
      </c>
      <c r="AM61" s="18">
        <v>30</v>
      </c>
      <c r="AN61" s="18">
        <v>0</v>
      </c>
      <c r="AO61" s="18">
        <v>0</v>
      </c>
      <c r="AP61" s="18">
        <v>42</v>
      </c>
      <c r="AQ61" s="18">
        <v>84</v>
      </c>
      <c r="AR61" s="19">
        <v>0.2857142857142857</v>
      </c>
      <c r="AS61" s="19">
        <v>0.7142857142857143</v>
      </c>
      <c r="AT61" s="19">
        <v>0</v>
      </c>
      <c r="AU61" s="19">
        <v>0</v>
      </c>
      <c r="AV61" s="20">
        <v>12</v>
      </c>
      <c r="AW61" s="20">
        <v>30</v>
      </c>
      <c r="AX61" s="20">
        <v>0</v>
      </c>
      <c r="AY61" s="20">
        <v>0</v>
      </c>
      <c r="AZ61" s="20">
        <v>42</v>
      </c>
      <c r="BA61" s="20">
        <v>12</v>
      </c>
      <c r="BB61" s="20">
        <v>30</v>
      </c>
      <c r="BC61" s="20">
        <v>0</v>
      </c>
      <c r="BD61" s="20">
        <v>0</v>
      </c>
      <c r="BE61" s="20">
        <v>42</v>
      </c>
      <c r="BF61" s="21">
        <f>[1]Analiza!$BG65*AR61</f>
        <v>0</v>
      </c>
      <c r="BG61" s="22">
        <f>[1]Analiza!$BG65*AS61</f>
        <v>0</v>
      </c>
      <c r="BH61" s="22">
        <f>[1]Analiza!$BG65*AT61</f>
        <v>0</v>
      </c>
      <c r="BI61" s="22">
        <f>[1]Analiza!$BG65*AU61</f>
        <v>0</v>
      </c>
      <c r="BJ61" s="23">
        <f t="shared" si="0"/>
        <v>0</v>
      </c>
    </row>
    <row r="62" spans="1:62" x14ac:dyDescent="0.25">
      <c r="A62" s="10">
        <v>11</v>
      </c>
      <c r="B62" s="10">
        <v>1</v>
      </c>
      <c r="C62" s="11" t="s">
        <v>40</v>
      </c>
      <c r="D62" s="12" t="s">
        <v>53</v>
      </c>
      <c r="E62" s="12" t="s">
        <v>54</v>
      </c>
      <c r="F62" s="12" t="s">
        <v>55</v>
      </c>
      <c r="G62" s="12" t="s">
        <v>56</v>
      </c>
      <c r="H62" s="12" t="s">
        <v>57</v>
      </c>
      <c r="I62" s="12" t="s">
        <v>81</v>
      </c>
      <c r="J62" s="12" t="s">
        <v>56</v>
      </c>
      <c r="K62" s="12" t="s">
        <v>93</v>
      </c>
      <c r="L62" s="12" t="s">
        <v>41</v>
      </c>
      <c r="M62" s="12" t="s">
        <v>55</v>
      </c>
      <c r="N62" s="12" t="s">
        <v>56</v>
      </c>
      <c r="O62" s="12" t="s">
        <v>61</v>
      </c>
      <c r="P62" s="12" t="s">
        <v>62</v>
      </c>
      <c r="Q62" s="13" t="s">
        <v>63</v>
      </c>
      <c r="R62" s="12" t="s">
        <v>52</v>
      </c>
      <c r="S62" s="32" t="s">
        <v>64</v>
      </c>
      <c r="T62" s="12">
        <v>0</v>
      </c>
      <c r="U62" s="12">
        <v>0</v>
      </c>
      <c r="V62" s="12">
        <v>0</v>
      </c>
      <c r="W62" s="12">
        <v>0</v>
      </c>
      <c r="X62" s="12" t="s">
        <v>43</v>
      </c>
      <c r="Y62" s="14" t="s">
        <v>43</v>
      </c>
      <c r="Z62" s="14" t="s">
        <v>44</v>
      </c>
      <c r="AA62" s="14" t="s">
        <v>44</v>
      </c>
      <c r="AB62" s="14" t="s">
        <v>44</v>
      </c>
      <c r="AC62" s="14" t="s">
        <v>43</v>
      </c>
      <c r="AD62" s="15">
        <v>16</v>
      </c>
      <c r="AE62" s="16">
        <v>0</v>
      </c>
      <c r="AF62" s="16" t="s">
        <v>100</v>
      </c>
      <c r="AG62" s="16">
        <v>0</v>
      </c>
      <c r="AH62" s="16" t="s">
        <v>101</v>
      </c>
      <c r="AI62" s="26" t="s">
        <v>51</v>
      </c>
      <c r="AJ62" s="17" t="s">
        <v>45</v>
      </c>
      <c r="AK62" s="17" t="s">
        <v>46</v>
      </c>
      <c r="AL62" s="18">
        <v>12</v>
      </c>
      <c r="AM62" s="18">
        <v>36</v>
      </c>
      <c r="AN62" s="18">
        <v>0</v>
      </c>
      <c r="AO62" s="18">
        <v>0</v>
      </c>
      <c r="AP62" s="18">
        <v>48</v>
      </c>
      <c r="AQ62" s="18">
        <v>96</v>
      </c>
      <c r="AR62" s="19">
        <v>0.25</v>
      </c>
      <c r="AS62" s="19">
        <v>0.75</v>
      </c>
      <c r="AT62" s="19">
        <v>0</v>
      </c>
      <c r="AU62" s="19">
        <v>0</v>
      </c>
      <c r="AV62" s="20">
        <v>12</v>
      </c>
      <c r="AW62" s="20">
        <v>36</v>
      </c>
      <c r="AX62" s="20">
        <v>0</v>
      </c>
      <c r="AY62" s="20">
        <v>0</v>
      </c>
      <c r="AZ62" s="20">
        <v>48</v>
      </c>
      <c r="BA62" s="20">
        <v>12</v>
      </c>
      <c r="BB62" s="20">
        <v>36</v>
      </c>
      <c r="BC62" s="20">
        <v>0</v>
      </c>
      <c r="BD62" s="20">
        <v>0</v>
      </c>
      <c r="BE62" s="20">
        <v>48</v>
      </c>
      <c r="BF62" s="21">
        <f>[1]Analiza!$BG66*AR62</f>
        <v>0</v>
      </c>
      <c r="BG62" s="22">
        <f>[1]Analiza!$BG66*AS62</f>
        <v>0</v>
      </c>
      <c r="BH62" s="22">
        <f>[1]Analiza!$BG66*AT62</f>
        <v>0</v>
      </c>
      <c r="BI62" s="22">
        <f>[1]Analiza!$BG66*AU62</f>
        <v>0</v>
      </c>
      <c r="BJ62" s="23">
        <f t="shared" si="0"/>
        <v>0</v>
      </c>
    </row>
    <row r="63" spans="1:62" x14ac:dyDescent="0.25">
      <c r="A63" s="10">
        <v>12</v>
      </c>
      <c r="B63" s="10">
        <v>1</v>
      </c>
      <c r="C63" s="11" t="s">
        <v>40</v>
      </c>
      <c r="D63" s="12" t="s">
        <v>53</v>
      </c>
      <c r="E63" s="12" t="s">
        <v>54</v>
      </c>
      <c r="F63" s="12" t="s">
        <v>55</v>
      </c>
      <c r="G63" s="12" t="s">
        <v>56</v>
      </c>
      <c r="H63" s="12" t="s">
        <v>57</v>
      </c>
      <c r="I63" s="12" t="s">
        <v>81</v>
      </c>
      <c r="J63" s="12" t="s">
        <v>56</v>
      </c>
      <c r="K63" s="12" t="s">
        <v>93</v>
      </c>
      <c r="L63" s="12" t="s">
        <v>41</v>
      </c>
      <c r="M63" s="12" t="s">
        <v>55</v>
      </c>
      <c r="N63" s="12" t="s">
        <v>56</v>
      </c>
      <c r="O63" s="12" t="s">
        <v>61</v>
      </c>
      <c r="P63" s="12" t="s">
        <v>62</v>
      </c>
      <c r="Q63" s="13" t="s">
        <v>63</v>
      </c>
      <c r="R63" s="12" t="s">
        <v>52</v>
      </c>
      <c r="S63" s="32" t="s">
        <v>64</v>
      </c>
      <c r="T63" s="12">
        <v>0</v>
      </c>
      <c r="U63" s="12">
        <v>0</v>
      </c>
      <c r="V63" s="12">
        <v>0</v>
      </c>
      <c r="W63" s="12">
        <v>0</v>
      </c>
      <c r="X63" s="12" t="s">
        <v>43</v>
      </c>
      <c r="Y63" s="14" t="s">
        <v>43</v>
      </c>
      <c r="Z63" s="14" t="s">
        <v>44</v>
      </c>
      <c r="AA63" s="14" t="s">
        <v>44</v>
      </c>
      <c r="AB63" s="14" t="s">
        <v>44</v>
      </c>
      <c r="AC63" s="14" t="s">
        <v>43</v>
      </c>
      <c r="AD63" s="15">
        <v>4.4000000000000004</v>
      </c>
      <c r="AE63" s="16">
        <v>0</v>
      </c>
      <c r="AF63" s="16" t="s">
        <v>102</v>
      </c>
      <c r="AG63" s="16">
        <v>0</v>
      </c>
      <c r="AH63" s="16" t="s">
        <v>103</v>
      </c>
      <c r="AI63" s="26" t="s">
        <v>51</v>
      </c>
      <c r="AJ63" s="17" t="s">
        <v>45</v>
      </c>
      <c r="AK63" s="17" t="s">
        <v>46</v>
      </c>
      <c r="AL63" s="18">
        <v>618</v>
      </c>
      <c r="AM63" s="18">
        <v>2346</v>
      </c>
      <c r="AN63" s="18">
        <v>0</v>
      </c>
      <c r="AO63" s="18">
        <v>0</v>
      </c>
      <c r="AP63" s="18">
        <v>2964</v>
      </c>
      <c r="AQ63" s="18">
        <v>5928</v>
      </c>
      <c r="AR63" s="19">
        <v>0.20850202429149797</v>
      </c>
      <c r="AS63" s="19">
        <v>0.791497975708502</v>
      </c>
      <c r="AT63" s="19">
        <v>0</v>
      </c>
      <c r="AU63" s="19">
        <v>0</v>
      </c>
      <c r="AV63" s="20">
        <v>618</v>
      </c>
      <c r="AW63" s="20">
        <v>2346</v>
      </c>
      <c r="AX63" s="20">
        <v>0</v>
      </c>
      <c r="AY63" s="20">
        <v>0</v>
      </c>
      <c r="AZ63" s="20">
        <v>2964</v>
      </c>
      <c r="BA63" s="20">
        <v>618</v>
      </c>
      <c r="BB63" s="20">
        <v>2346</v>
      </c>
      <c r="BC63" s="20">
        <v>0</v>
      </c>
      <c r="BD63" s="20">
        <v>0</v>
      </c>
      <c r="BE63" s="20">
        <v>2964</v>
      </c>
      <c r="BF63" s="21">
        <f>[1]Analiza!$BG67*AR63</f>
        <v>0</v>
      </c>
      <c r="BG63" s="22">
        <f>[1]Analiza!$BG67*AS63</f>
        <v>0</v>
      </c>
      <c r="BH63" s="22">
        <f>[1]Analiza!$BG67*AT63</f>
        <v>0</v>
      </c>
      <c r="BI63" s="22">
        <f>[1]Analiza!$BG67*AU63</f>
        <v>0</v>
      </c>
      <c r="BJ63" s="23">
        <f t="shared" si="0"/>
        <v>0</v>
      </c>
    </row>
    <row r="64" spans="1:62" ht="51" x14ac:dyDescent="0.25">
      <c r="A64" s="10">
        <v>13</v>
      </c>
      <c r="B64" s="10">
        <v>1</v>
      </c>
      <c r="C64" s="11" t="s">
        <v>40</v>
      </c>
      <c r="D64" s="12" t="s">
        <v>53</v>
      </c>
      <c r="E64" s="12" t="s">
        <v>54</v>
      </c>
      <c r="F64" s="12" t="s">
        <v>55</v>
      </c>
      <c r="G64" s="12" t="s">
        <v>56</v>
      </c>
      <c r="H64" s="12" t="s">
        <v>57</v>
      </c>
      <c r="I64" s="12" t="s">
        <v>81</v>
      </c>
      <c r="J64" s="12" t="s">
        <v>56</v>
      </c>
      <c r="K64" s="12" t="s">
        <v>59</v>
      </c>
      <c r="L64" s="12" t="s">
        <v>104</v>
      </c>
      <c r="M64" s="12" t="s">
        <v>55</v>
      </c>
      <c r="N64" s="12" t="s">
        <v>56</v>
      </c>
      <c r="O64" s="12" t="s">
        <v>61</v>
      </c>
      <c r="P64" s="12" t="s">
        <v>62</v>
      </c>
      <c r="Q64" s="13" t="s">
        <v>63</v>
      </c>
      <c r="R64" s="12" t="s">
        <v>52</v>
      </c>
      <c r="S64" s="32" t="s">
        <v>64</v>
      </c>
      <c r="T64" s="12">
        <v>0</v>
      </c>
      <c r="U64" s="12">
        <v>0</v>
      </c>
      <c r="V64" s="12">
        <v>0</v>
      </c>
      <c r="W64" s="12">
        <v>0</v>
      </c>
      <c r="X64" s="12" t="s">
        <v>43</v>
      </c>
      <c r="Y64" s="14" t="s">
        <v>43</v>
      </c>
      <c r="Z64" s="14" t="s">
        <v>44</v>
      </c>
      <c r="AA64" s="14" t="s">
        <v>44</v>
      </c>
      <c r="AB64" s="14" t="s">
        <v>44</v>
      </c>
      <c r="AC64" s="14" t="s">
        <v>43</v>
      </c>
      <c r="AD64" s="15">
        <v>16.5</v>
      </c>
      <c r="AE64" s="16" t="s">
        <v>65</v>
      </c>
      <c r="AF64" s="16" t="s">
        <v>105</v>
      </c>
      <c r="AG64" s="16">
        <v>0</v>
      </c>
      <c r="AH64" s="16" t="s">
        <v>106</v>
      </c>
      <c r="AI64" s="26" t="s">
        <v>80</v>
      </c>
      <c r="AJ64" s="17" t="s">
        <v>45</v>
      </c>
      <c r="AK64" s="17" t="s">
        <v>46</v>
      </c>
      <c r="AL64" s="18">
        <v>2100</v>
      </c>
      <c r="AM64" s="18">
        <v>9540</v>
      </c>
      <c r="AN64" s="18">
        <v>0</v>
      </c>
      <c r="AO64" s="18">
        <v>0</v>
      </c>
      <c r="AP64" s="18">
        <v>11640</v>
      </c>
      <c r="AQ64" s="18">
        <v>23280</v>
      </c>
      <c r="AR64" s="19">
        <v>0.18041237113402062</v>
      </c>
      <c r="AS64" s="19">
        <v>0.81958762886597936</v>
      </c>
      <c r="AT64" s="19">
        <v>0</v>
      </c>
      <c r="AU64" s="19">
        <v>0</v>
      </c>
      <c r="AV64" s="20">
        <v>2100</v>
      </c>
      <c r="AW64" s="20">
        <v>9540</v>
      </c>
      <c r="AX64" s="20">
        <v>0</v>
      </c>
      <c r="AY64" s="20">
        <v>0</v>
      </c>
      <c r="AZ64" s="20">
        <v>11640</v>
      </c>
      <c r="BA64" s="20">
        <v>2100</v>
      </c>
      <c r="BB64" s="20">
        <v>9540</v>
      </c>
      <c r="BC64" s="20">
        <v>0</v>
      </c>
      <c r="BD64" s="20">
        <v>0</v>
      </c>
      <c r="BE64" s="20">
        <v>11640</v>
      </c>
      <c r="BF64" s="21">
        <f>[1]Analiza!$BG68*AR64</f>
        <v>0</v>
      </c>
      <c r="BG64" s="22">
        <f>[1]Analiza!$BG68*AS64</f>
        <v>0</v>
      </c>
      <c r="BH64" s="22">
        <f>[1]Analiza!$BG68*AT64</f>
        <v>0</v>
      </c>
      <c r="BI64" s="22">
        <f>[1]Analiza!$BG68*AU64</f>
        <v>0</v>
      </c>
      <c r="BJ64" s="23">
        <f t="shared" si="0"/>
        <v>0</v>
      </c>
    </row>
    <row r="65" spans="1:62" ht="51" x14ac:dyDescent="0.25">
      <c r="A65" s="10">
        <v>14</v>
      </c>
      <c r="B65" s="10">
        <v>1</v>
      </c>
      <c r="C65" s="11" t="s">
        <v>40</v>
      </c>
      <c r="D65" s="12" t="s">
        <v>53</v>
      </c>
      <c r="E65" s="12" t="s">
        <v>54</v>
      </c>
      <c r="F65" s="12" t="s">
        <v>55</v>
      </c>
      <c r="G65" s="12" t="s">
        <v>56</v>
      </c>
      <c r="H65" s="12" t="s">
        <v>57</v>
      </c>
      <c r="I65" s="12" t="s">
        <v>81</v>
      </c>
      <c r="J65" s="12" t="s">
        <v>56</v>
      </c>
      <c r="K65" s="12" t="s">
        <v>59</v>
      </c>
      <c r="L65" s="12" t="s">
        <v>104</v>
      </c>
      <c r="M65" s="12" t="s">
        <v>55</v>
      </c>
      <c r="N65" s="12" t="s">
        <v>56</v>
      </c>
      <c r="O65" s="12" t="s">
        <v>61</v>
      </c>
      <c r="P65" s="12" t="s">
        <v>62</v>
      </c>
      <c r="Q65" s="13" t="s">
        <v>63</v>
      </c>
      <c r="R65" s="12" t="s">
        <v>52</v>
      </c>
      <c r="S65" s="32" t="s">
        <v>64</v>
      </c>
      <c r="T65" s="12">
        <v>0</v>
      </c>
      <c r="U65" s="12">
        <v>0</v>
      </c>
      <c r="V65" s="12">
        <v>0</v>
      </c>
      <c r="W65" s="12">
        <v>0</v>
      </c>
      <c r="X65" s="12" t="s">
        <v>43</v>
      </c>
      <c r="Y65" s="14" t="s">
        <v>43</v>
      </c>
      <c r="Z65" s="14" t="s">
        <v>44</v>
      </c>
      <c r="AA65" s="14" t="s">
        <v>44</v>
      </c>
      <c r="AB65" s="14" t="s">
        <v>44</v>
      </c>
      <c r="AC65" s="14" t="s">
        <v>43</v>
      </c>
      <c r="AD65" s="15">
        <v>16.5</v>
      </c>
      <c r="AE65" s="16" t="s">
        <v>65</v>
      </c>
      <c r="AF65" s="16" t="s">
        <v>107</v>
      </c>
      <c r="AG65" s="16">
        <v>0</v>
      </c>
      <c r="AH65" s="16" t="s">
        <v>108</v>
      </c>
      <c r="AI65" s="26" t="s">
        <v>80</v>
      </c>
      <c r="AJ65" s="17" t="s">
        <v>45</v>
      </c>
      <c r="AK65" s="17" t="s">
        <v>46</v>
      </c>
      <c r="AL65" s="18">
        <v>180</v>
      </c>
      <c r="AM65" s="18">
        <v>906</v>
      </c>
      <c r="AN65" s="18">
        <v>0</v>
      </c>
      <c r="AO65" s="18">
        <v>0</v>
      </c>
      <c r="AP65" s="18">
        <v>1086</v>
      </c>
      <c r="AQ65" s="18">
        <v>2172</v>
      </c>
      <c r="AR65" s="19">
        <v>0.16574585635359115</v>
      </c>
      <c r="AS65" s="19">
        <v>0.83425414364640882</v>
      </c>
      <c r="AT65" s="19">
        <v>0</v>
      </c>
      <c r="AU65" s="19">
        <v>0</v>
      </c>
      <c r="AV65" s="20">
        <v>180</v>
      </c>
      <c r="AW65" s="20">
        <v>906</v>
      </c>
      <c r="AX65" s="20">
        <v>0</v>
      </c>
      <c r="AY65" s="20">
        <v>0</v>
      </c>
      <c r="AZ65" s="20">
        <v>1086</v>
      </c>
      <c r="BA65" s="20">
        <v>180</v>
      </c>
      <c r="BB65" s="20">
        <v>906</v>
      </c>
      <c r="BC65" s="20">
        <v>0</v>
      </c>
      <c r="BD65" s="20">
        <v>0</v>
      </c>
      <c r="BE65" s="20">
        <v>1086</v>
      </c>
      <c r="BF65" s="21">
        <f>[1]Analiza!$BG69*AR65</f>
        <v>0</v>
      </c>
      <c r="BG65" s="22">
        <f>[1]Analiza!$BG69*AS65</f>
        <v>0</v>
      </c>
      <c r="BH65" s="22">
        <f>[1]Analiza!$BG69*AT65</f>
        <v>0</v>
      </c>
      <c r="BI65" s="22">
        <f>[1]Analiza!$BG69*AU65</f>
        <v>0</v>
      </c>
      <c r="BJ65" s="23">
        <f t="shared" si="0"/>
        <v>0</v>
      </c>
    </row>
    <row r="66" spans="1:62" ht="51" x14ac:dyDescent="0.25">
      <c r="A66" s="10">
        <v>15</v>
      </c>
      <c r="B66" s="10">
        <v>1</v>
      </c>
      <c r="C66" s="11" t="s">
        <v>40</v>
      </c>
      <c r="D66" s="12" t="s">
        <v>53</v>
      </c>
      <c r="E66" s="12" t="s">
        <v>54</v>
      </c>
      <c r="F66" s="12" t="s">
        <v>55</v>
      </c>
      <c r="G66" s="12" t="s">
        <v>56</v>
      </c>
      <c r="H66" s="12" t="s">
        <v>57</v>
      </c>
      <c r="I66" s="12" t="s">
        <v>81</v>
      </c>
      <c r="J66" s="12" t="s">
        <v>56</v>
      </c>
      <c r="K66" s="12" t="s">
        <v>41</v>
      </c>
      <c r="L66" s="12" t="s">
        <v>41</v>
      </c>
      <c r="M66" s="12" t="s">
        <v>55</v>
      </c>
      <c r="N66" s="12" t="s">
        <v>56</v>
      </c>
      <c r="O66" s="12" t="s">
        <v>61</v>
      </c>
      <c r="P66" s="12" t="s">
        <v>62</v>
      </c>
      <c r="Q66" s="13" t="s">
        <v>63</v>
      </c>
      <c r="R66" s="12" t="s">
        <v>52</v>
      </c>
      <c r="S66" s="32" t="s">
        <v>64</v>
      </c>
      <c r="T66" s="12">
        <v>0</v>
      </c>
      <c r="U66" s="12">
        <v>0</v>
      </c>
      <c r="V66" s="12">
        <v>0</v>
      </c>
      <c r="W66" s="12">
        <v>0</v>
      </c>
      <c r="X66" s="12" t="s">
        <v>43</v>
      </c>
      <c r="Y66" s="14" t="s">
        <v>43</v>
      </c>
      <c r="Z66" s="14" t="s">
        <v>44</v>
      </c>
      <c r="AA66" s="14" t="s">
        <v>44</v>
      </c>
      <c r="AB66" s="14" t="s">
        <v>44</v>
      </c>
      <c r="AC66" s="14" t="s">
        <v>43</v>
      </c>
      <c r="AD66" s="15">
        <v>16.5</v>
      </c>
      <c r="AE66" s="16">
        <v>0</v>
      </c>
      <c r="AF66" s="16" t="s">
        <v>109</v>
      </c>
      <c r="AG66" s="16">
        <v>0</v>
      </c>
      <c r="AH66" s="16" t="s">
        <v>110</v>
      </c>
      <c r="AI66" s="26" t="s">
        <v>80</v>
      </c>
      <c r="AJ66" s="17" t="s">
        <v>45</v>
      </c>
      <c r="AK66" s="17" t="s">
        <v>46</v>
      </c>
      <c r="AL66" s="18">
        <v>4020</v>
      </c>
      <c r="AM66" s="18">
        <v>10440</v>
      </c>
      <c r="AN66" s="18">
        <v>0</v>
      </c>
      <c r="AO66" s="18">
        <v>0</v>
      </c>
      <c r="AP66" s="18">
        <v>14460</v>
      </c>
      <c r="AQ66" s="18">
        <v>28920</v>
      </c>
      <c r="AR66" s="19">
        <v>0.27800829875518673</v>
      </c>
      <c r="AS66" s="19">
        <v>0.72199170124481327</v>
      </c>
      <c r="AT66" s="19">
        <v>0</v>
      </c>
      <c r="AU66" s="19">
        <v>0</v>
      </c>
      <c r="AV66" s="20">
        <v>4020</v>
      </c>
      <c r="AW66" s="20">
        <v>10440</v>
      </c>
      <c r="AX66" s="20">
        <v>0</v>
      </c>
      <c r="AY66" s="20">
        <v>0</v>
      </c>
      <c r="AZ66" s="20">
        <v>14460</v>
      </c>
      <c r="BA66" s="20">
        <v>4020</v>
      </c>
      <c r="BB66" s="20">
        <v>10440</v>
      </c>
      <c r="BC66" s="20">
        <v>0</v>
      </c>
      <c r="BD66" s="20">
        <v>0</v>
      </c>
      <c r="BE66" s="20">
        <v>14460</v>
      </c>
      <c r="BF66" s="21">
        <f>[1]Analiza!$BG70*AR66</f>
        <v>0</v>
      </c>
      <c r="BG66" s="22">
        <f>[1]Analiza!$BG70*AS66</f>
        <v>0</v>
      </c>
      <c r="BH66" s="22">
        <f>[1]Analiza!$BG70*AT66</f>
        <v>0</v>
      </c>
      <c r="BI66" s="22">
        <f>[1]Analiza!$BG70*AU66</f>
        <v>0</v>
      </c>
      <c r="BJ66" s="23">
        <f t="shared" si="0"/>
        <v>0</v>
      </c>
    </row>
    <row r="67" spans="1:62" x14ac:dyDescent="0.25">
      <c r="A67" s="10">
        <v>16</v>
      </c>
      <c r="B67" s="10">
        <v>1</v>
      </c>
      <c r="C67" s="11" t="s">
        <v>40</v>
      </c>
      <c r="D67" s="12" t="s">
        <v>53</v>
      </c>
      <c r="E67" s="12" t="s">
        <v>54</v>
      </c>
      <c r="F67" s="12" t="s">
        <v>55</v>
      </c>
      <c r="G67" s="12" t="s">
        <v>56</v>
      </c>
      <c r="H67" s="12" t="s">
        <v>57</v>
      </c>
      <c r="I67" s="12" t="s">
        <v>68</v>
      </c>
      <c r="J67" s="12" t="s">
        <v>111</v>
      </c>
      <c r="K67" s="12" t="s">
        <v>112</v>
      </c>
      <c r="L67" s="12" t="s">
        <v>41</v>
      </c>
      <c r="M67" s="12" t="s">
        <v>55</v>
      </c>
      <c r="N67" s="12" t="s">
        <v>56</v>
      </c>
      <c r="O67" s="12" t="s">
        <v>61</v>
      </c>
      <c r="P67" s="12" t="s">
        <v>62</v>
      </c>
      <c r="Q67" s="13" t="s">
        <v>63</v>
      </c>
      <c r="R67" s="12" t="s">
        <v>52</v>
      </c>
      <c r="S67" s="32" t="s">
        <v>64</v>
      </c>
      <c r="T67" s="12">
        <v>0</v>
      </c>
      <c r="U67" s="12">
        <v>0</v>
      </c>
      <c r="V67" s="12">
        <v>0</v>
      </c>
      <c r="W67" s="12">
        <v>0</v>
      </c>
      <c r="X67" s="12" t="s">
        <v>113</v>
      </c>
      <c r="Y67" s="14" t="s">
        <v>113</v>
      </c>
      <c r="Z67" s="14" t="s">
        <v>113</v>
      </c>
      <c r="AA67" s="14" t="s">
        <v>44</v>
      </c>
      <c r="AB67" s="14" t="s">
        <v>44</v>
      </c>
      <c r="AC67" s="14" t="s">
        <v>113</v>
      </c>
      <c r="AD67" s="15" t="s">
        <v>114</v>
      </c>
      <c r="AE67" s="16" t="s">
        <v>65</v>
      </c>
      <c r="AF67" s="16" t="s">
        <v>115</v>
      </c>
      <c r="AG67" s="16">
        <v>0</v>
      </c>
      <c r="AH67" s="16" t="s">
        <v>116</v>
      </c>
      <c r="AI67" s="26" t="s">
        <v>51</v>
      </c>
      <c r="AJ67" s="17" t="s">
        <v>45</v>
      </c>
      <c r="AK67" s="17" t="s">
        <v>46</v>
      </c>
      <c r="AL67" s="18">
        <v>12</v>
      </c>
      <c r="AM67" s="18">
        <v>0</v>
      </c>
      <c r="AN67" s="18">
        <v>0</v>
      </c>
      <c r="AO67" s="18">
        <v>0</v>
      </c>
      <c r="AP67" s="18">
        <v>12</v>
      </c>
      <c r="AQ67" s="18">
        <v>24</v>
      </c>
      <c r="AR67" s="19">
        <v>1</v>
      </c>
      <c r="AS67" s="19">
        <v>0</v>
      </c>
      <c r="AT67" s="19">
        <v>0</v>
      </c>
      <c r="AU67" s="19">
        <v>0</v>
      </c>
      <c r="AV67" s="20">
        <v>12</v>
      </c>
      <c r="AW67" s="20">
        <v>0</v>
      </c>
      <c r="AX67" s="20">
        <v>0</v>
      </c>
      <c r="AY67" s="20">
        <v>0</v>
      </c>
      <c r="AZ67" s="20">
        <v>12</v>
      </c>
      <c r="BA67" s="20">
        <v>12</v>
      </c>
      <c r="BB67" s="20">
        <v>0</v>
      </c>
      <c r="BC67" s="20">
        <v>0</v>
      </c>
      <c r="BD67" s="20">
        <v>0</v>
      </c>
      <c r="BE67" s="20">
        <v>12</v>
      </c>
      <c r="BF67" s="21">
        <f>[1]Analiza!$BG71*AR67</f>
        <v>0</v>
      </c>
      <c r="BG67" s="22">
        <f>[1]Analiza!$BG71*AS67</f>
        <v>0</v>
      </c>
      <c r="BH67" s="22">
        <f>[1]Analiza!$BG71*AT67</f>
        <v>0</v>
      </c>
      <c r="BI67" s="22">
        <f>[1]Analiza!$BG71*AU67</f>
        <v>0</v>
      </c>
      <c r="BJ67" s="23">
        <f t="shared" si="0"/>
        <v>0</v>
      </c>
    </row>
    <row r="68" spans="1:62" x14ac:dyDescent="0.25">
      <c r="A68" s="10">
        <v>17</v>
      </c>
      <c r="B68" s="10">
        <v>1</v>
      </c>
      <c r="C68" s="11" t="s">
        <v>40</v>
      </c>
      <c r="D68" s="12" t="s">
        <v>53</v>
      </c>
      <c r="E68" s="12" t="s">
        <v>54</v>
      </c>
      <c r="F68" s="12" t="s">
        <v>55</v>
      </c>
      <c r="G68" s="12" t="s">
        <v>56</v>
      </c>
      <c r="H68" s="12" t="s">
        <v>57</v>
      </c>
      <c r="I68" s="12" t="s">
        <v>68</v>
      </c>
      <c r="J68" s="12" t="s">
        <v>117</v>
      </c>
      <c r="K68" s="12" t="s">
        <v>41</v>
      </c>
      <c r="L68" s="12" t="s">
        <v>41</v>
      </c>
      <c r="M68" s="12" t="s">
        <v>55</v>
      </c>
      <c r="N68" s="12" t="s">
        <v>56</v>
      </c>
      <c r="O68" s="12" t="s">
        <v>61</v>
      </c>
      <c r="P68" s="12" t="s">
        <v>62</v>
      </c>
      <c r="Q68" s="13" t="s">
        <v>63</v>
      </c>
      <c r="R68" s="12" t="s">
        <v>52</v>
      </c>
      <c r="S68" s="32" t="s">
        <v>64</v>
      </c>
      <c r="T68" s="12">
        <v>0</v>
      </c>
      <c r="U68" s="12">
        <v>0</v>
      </c>
      <c r="V68" s="12">
        <v>0</v>
      </c>
      <c r="W68" s="12">
        <v>0</v>
      </c>
      <c r="X68" s="12" t="s">
        <v>113</v>
      </c>
      <c r="Y68" s="14" t="s">
        <v>113</v>
      </c>
      <c r="Z68" s="14" t="s">
        <v>113</v>
      </c>
      <c r="AA68" s="14" t="s">
        <v>44</v>
      </c>
      <c r="AB68" s="14" t="s">
        <v>44</v>
      </c>
      <c r="AC68" s="14" t="s">
        <v>113</v>
      </c>
      <c r="AD68" s="15" t="s">
        <v>118</v>
      </c>
      <c r="AE68" s="16" t="s">
        <v>73</v>
      </c>
      <c r="AF68" s="16" t="s">
        <v>119</v>
      </c>
      <c r="AG68" s="16">
        <v>0</v>
      </c>
      <c r="AH68" s="16" t="s">
        <v>120</v>
      </c>
      <c r="AI68" s="26" t="s">
        <v>51</v>
      </c>
      <c r="AJ68" s="17" t="s">
        <v>45</v>
      </c>
      <c r="AK68" s="17" t="s">
        <v>46</v>
      </c>
      <c r="AL68" s="18">
        <v>6</v>
      </c>
      <c r="AM68" s="18">
        <v>12</v>
      </c>
      <c r="AN68" s="18">
        <v>0</v>
      </c>
      <c r="AO68" s="18">
        <v>0</v>
      </c>
      <c r="AP68" s="18">
        <v>18</v>
      </c>
      <c r="AQ68" s="18">
        <v>36</v>
      </c>
      <c r="AR68" s="19">
        <v>0.33333333333333331</v>
      </c>
      <c r="AS68" s="19">
        <v>0.66666666666666663</v>
      </c>
      <c r="AT68" s="19">
        <v>0</v>
      </c>
      <c r="AU68" s="19">
        <v>0</v>
      </c>
      <c r="AV68" s="20">
        <v>18</v>
      </c>
      <c r="AW68" s="20">
        <v>0</v>
      </c>
      <c r="AX68" s="20">
        <v>0</v>
      </c>
      <c r="AY68" s="20">
        <v>0</v>
      </c>
      <c r="AZ68" s="20">
        <v>18</v>
      </c>
      <c r="BA68" s="20">
        <v>18</v>
      </c>
      <c r="BB68" s="20">
        <v>0</v>
      </c>
      <c r="BC68" s="20">
        <v>0</v>
      </c>
      <c r="BD68" s="20">
        <v>0</v>
      </c>
      <c r="BE68" s="20">
        <v>18</v>
      </c>
      <c r="BF68" s="21">
        <f>[1]Analiza!$BG72*AR68</f>
        <v>0</v>
      </c>
      <c r="BG68" s="22">
        <f>[1]Analiza!$BG72*AS68</f>
        <v>0</v>
      </c>
      <c r="BH68" s="22">
        <f>[1]Analiza!$BG72*AT68</f>
        <v>0</v>
      </c>
      <c r="BI68" s="22">
        <f>[1]Analiza!$BG72*AU68</f>
        <v>0</v>
      </c>
      <c r="BJ68" s="23">
        <f t="shared" si="0"/>
        <v>0</v>
      </c>
    </row>
    <row r="69" spans="1:62" x14ac:dyDescent="0.25">
      <c r="A69" s="10">
        <v>18</v>
      </c>
      <c r="B69" s="10">
        <v>1</v>
      </c>
      <c r="C69" s="11" t="s">
        <v>40</v>
      </c>
      <c r="D69" s="12" t="s">
        <v>53</v>
      </c>
      <c r="E69" s="12" t="s">
        <v>54</v>
      </c>
      <c r="F69" s="12" t="s">
        <v>55</v>
      </c>
      <c r="G69" s="12" t="s">
        <v>56</v>
      </c>
      <c r="H69" s="12" t="s">
        <v>57</v>
      </c>
      <c r="I69" s="12" t="s">
        <v>81</v>
      </c>
      <c r="J69" s="12" t="s">
        <v>121</v>
      </c>
      <c r="K69" s="12" t="s">
        <v>41</v>
      </c>
      <c r="L69" s="12" t="s">
        <v>122</v>
      </c>
      <c r="M69" s="12" t="s">
        <v>55</v>
      </c>
      <c r="N69" s="12" t="s">
        <v>56</v>
      </c>
      <c r="O69" s="12" t="s">
        <v>61</v>
      </c>
      <c r="P69" s="12" t="s">
        <v>62</v>
      </c>
      <c r="Q69" s="13" t="s">
        <v>63</v>
      </c>
      <c r="R69" s="12" t="s">
        <v>52</v>
      </c>
      <c r="S69" s="32" t="s">
        <v>64</v>
      </c>
      <c r="T69" s="12">
        <v>0</v>
      </c>
      <c r="U69" s="12">
        <v>0</v>
      </c>
      <c r="V69" s="12">
        <v>0</v>
      </c>
      <c r="W69" s="12">
        <v>0</v>
      </c>
      <c r="X69" s="12" t="s">
        <v>113</v>
      </c>
      <c r="Y69" s="14" t="s">
        <v>113</v>
      </c>
      <c r="Z69" s="14" t="s">
        <v>113</v>
      </c>
      <c r="AA69" s="14" t="s">
        <v>44</v>
      </c>
      <c r="AB69" s="14" t="s">
        <v>44</v>
      </c>
      <c r="AC69" s="14" t="s">
        <v>113</v>
      </c>
      <c r="AD69" s="15" t="s">
        <v>123</v>
      </c>
      <c r="AE69" s="16" t="s">
        <v>124</v>
      </c>
      <c r="AF69" s="16" t="s">
        <v>125</v>
      </c>
      <c r="AG69" s="16">
        <v>0</v>
      </c>
      <c r="AH69" s="16" t="s">
        <v>126</v>
      </c>
      <c r="AI69" s="26" t="s">
        <v>51</v>
      </c>
      <c r="AJ69" s="17" t="s">
        <v>45</v>
      </c>
      <c r="AK69" s="17" t="s">
        <v>46</v>
      </c>
      <c r="AL69" s="18">
        <v>882</v>
      </c>
      <c r="AM69" s="18">
        <v>0</v>
      </c>
      <c r="AN69" s="18">
        <v>0</v>
      </c>
      <c r="AO69" s="18">
        <v>0</v>
      </c>
      <c r="AP69" s="18">
        <v>882</v>
      </c>
      <c r="AQ69" s="18">
        <v>1764</v>
      </c>
      <c r="AR69" s="19">
        <v>1</v>
      </c>
      <c r="AS69" s="19">
        <v>0</v>
      </c>
      <c r="AT69" s="19">
        <v>0</v>
      </c>
      <c r="AU69" s="19">
        <v>0</v>
      </c>
      <c r="AV69" s="20">
        <v>882</v>
      </c>
      <c r="AW69" s="20">
        <v>0</v>
      </c>
      <c r="AX69" s="20">
        <v>0</v>
      </c>
      <c r="AY69" s="20">
        <v>0</v>
      </c>
      <c r="AZ69" s="20">
        <v>882</v>
      </c>
      <c r="BA69" s="20">
        <v>882</v>
      </c>
      <c r="BB69" s="20">
        <v>0</v>
      </c>
      <c r="BC69" s="20">
        <v>0</v>
      </c>
      <c r="BD69" s="20">
        <v>0</v>
      </c>
      <c r="BE69" s="20">
        <v>882</v>
      </c>
      <c r="BF69" s="21">
        <f>[1]Analiza!$BG73*AR69</f>
        <v>0</v>
      </c>
      <c r="BG69" s="22">
        <f>[1]Analiza!$BG73*AS69</f>
        <v>0</v>
      </c>
      <c r="BH69" s="22">
        <f>[1]Analiza!$BG73*AT69</f>
        <v>0</v>
      </c>
      <c r="BI69" s="22">
        <f>[1]Analiza!$BG73*AU69</f>
        <v>0</v>
      </c>
      <c r="BJ69" s="23">
        <f t="shared" si="0"/>
        <v>0</v>
      </c>
    </row>
    <row r="70" spans="1:62" x14ac:dyDescent="0.25">
      <c r="A70" s="10">
        <v>19</v>
      </c>
      <c r="B70" s="10">
        <v>1</v>
      </c>
      <c r="C70" s="11" t="s">
        <v>40</v>
      </c>
      <c r="D70" s="12" t="s">
        <v>53</v>
      </c>
      <c r="E70" s="12" t="s">
        <v>54</v>
      </c>
      <c r="F70" s="12" t="s">
        <v>55</v>
      </c>
      <c r="G70" s="12" t="s">
        <v>56</v>
      </c>
      <c r="H70" s="12" t="s">
        <v>57</v>
      </c>
      <c r="I70" s="12" t="s">
        <v>68</v>
      </c>
      <c r="J70" s="12" t="s">
        <v>127</v>
      </c>
      <c r="K70" s="12" t="s">
        <v>41</v>
      </c>
      <c r="L70" s="12" t="s">
        <v>41</v>
      </c>
      <c r="M70" s="12" t="s">
        <v>55</v>
      </c>
      <c r="N70" s="12" t="s">
        <v>56</v>
      </c>
      <c r="O70" s="12" t="s">
        <v>61</v>
      </c>
      <c r="P70" s="12" t="s">
        <v>62</v>
      </c>
      <c r="Q70" s="13" t="s">
        <v>63</v>
      </c>
      <c r="R70" s="12" t="s">
        <v>52</v>
      </c>
      <c r="S70" s="32" t="s">
        <v>64</v>
      </c>
      <c r="T70" s="12">
        <v>0</v>
      </c>
      <c r="U70" s="12">
        <v>0</v>
      </c>
      <c r="V70" s="12">
        <v>0</v>
      </c>
      <c r="W70" s="12">
        <v>0</v>
      </c>
      <c r="X70" s="12" t="s">
        <v>113</v>
      </c>
      <c r="Y70" s="14" t="s">
        <v>113</v>
      </c>
      <c r="Z70" s="14" t="s">
        <v>113</v>
      </c>
      <c r="AA70" s="14" t="s">
        <v>44</v>
      </c>
      <c r="AB70" s="14" t="s">
        <v>44</v>
      </c>
      <c r="AC70" s="14" t="s">
        <v>113</v>
      </c>
      <c r="AD70" s="15" t="s">
        <v>128</v>
      </c>
      <c r="AE70" s="16" t="s">
        <v>65</v>
      </c>
      <c r="AF70" s="16" t="s">
        <v>129</v>
      </c>
      <c r="AG70" s="16">
        <v>0</v>
      </c>
      <c r="AH70" s="16" t="s">
        <v>130</v>
      </c>
      <c r="AI70" s="26" t="s">
        <v>51</v>
      </c>
      <c r="AJ70" s="17" t="s">
        <v>45</v>
      </c>
      <c r="AK70" s="17" t="s">
        <v>46</v>
      </c>
      <c r="AL70" s="18">
        <v>18</v>
      </c>
      <c r="AM70" s="18">
        <v>0</v>
      </c>
      <c r="AN70" s="18">
        <v>0</v>
      </c>
      <c r="AO70" s="18">
        <v>0</v>
      </c>
      <c r="AP70" s="18">
        <v>18</v>
      </c>
      <c r="AQ70" s="18">
        <v>36</v>
      </c>
      <c r="AR70" s="19">
        <v>1</v>
      </c>
      <c r="AS70" s="19">
        <v>0</v>
      </c>
      <c r="AT70" s="19">
        <v>0</v>
      </c>
      <c r="AU70" s="19">
        <v>0</v>
      </c>
      <c r="AV70" s="20">
        <v>18</v>
      </c>
      <c r="AW70" s="20">
        <v>0</v>
      </c>
      <c r="AX70" s="20">
        <v>0</v>
      </c>
      <c r="AY70" s="20">
        <v>0</v>
      </c>
      <c r="AZ70" s="20">
        <v>18</v>
      </c>
      <c r="BA70" s="20">
        <v>18</v>
      </c>
      <c r="BB70" s="20">
        <v>0</v>
      </c>
      <c r="BC70" s="20">
        <v>0</v>
      </c>
      <c r="BD70" s="20">
        <v>0</v>
      </c>
      <c r="BE70" s="20">
        <v>18</v>
      </c>
      <c r="BF70" s="21">
        <f>[1]Analiza!$BG74*AR70</f>
        <v>0</v>
      </c>
      <c r="BG70" s="22">
        <f>[1]Analiza!$BG74*AS70</f>
        <v>0</v>
      </c>
      <c r="BH70" s="22">
        <f>[1]Analiza!$BG74*AT70</f>
        <v>0</v>
      </c>
      <c r="BI70" s="22">
        <f>[1]Analiza!$BG74*AU70</f>
        <v>0</v>
      </c>
      <c r="BJ70" s="23">
        <f t="shared" si="0"/>
        <v>0</v>
      </c>
    </row>
    <row r="71" spans="1:62" x14ac:dyDescent="0.25">
      <c r="A71" s="10">
        <v>20</v>
      </c>
      <c r="B71" s="10">
        <v>1</v>
      </c>
      <c r="C71" s="11" t="s">
        <v>40</v>
      </c>
      <c r="D71" s="12" t="s">
        <v>53</v>
      </c>
      <c r="E71" s="12" t="s">
        <v>54</v>
      </c>
      <c r="F71" s="12" t="s">
        <v>55</v>
      </c>
      <c r="G71" s="12" t="s">
        <v>56</v>
      </c>
      <c r="H71" s="12" t="s">
        <v>57</v>
      </c>
      <c r="I71" s="12" t="s">
        <v>68</v>
      </c>
      <c r="J71" s="12" t="s">
        <v>131</v>
      </c>
      <c r="K71" s="12" t="s">
        <v>41</v>
      </c>
      <c r="L71" s="12" t="s">
        <v>41</v>
      </c>
      <c r="M71" s="12" t="s">
        <v>55</v>
      </c>
      <c r="N71" s="12" t="s">
        <v>56</v>
      </c>
      <c r="O71" s="12" t="s">
        <v>61</v>
      </c>
      <c r="P71" s="12" t="s">
        <v>62</v>
      </c>
      <c r="Q71" s="13" t="s">
        <v>63</v>
      </c>
      <c r="R71" s="12" t="s">
        <v>52</v>
      </c>
      <c r="S71" s="32" t="s">
        <v>64</v>
      </c>
      <c r="T71" s="12">
        <v>0</v>
      </c>
      <c r="U71" s="12">
        <v>0</v>
      </c>
      <c r="V71" s="12">
        <v>0</v>
      </c>
      <c r="W71" s="12">
        <v>0</v>
      </c>
      <c r="X71" s="12" t="s">
        <v>113</v>
      </c>
      <c r="Y71" s="14" t="s">
        <v>113</v>
      </c>
      <c r="Z71" s="14" t="s">
        <v>113</v>
      </c>
      <c r="AA71" s="14" t="s">
        <v>44</v>
      </c>
      <c r="AB71" s="14" t="s">
        <v>44</v>
      </c>
      <c r="AC71" s="14" t="s">
        <v>113</v>
      </c>
      <c r="AD71" s="15" t="s">
        <v>114</v>
      </c>
      <c r="AE71" s="16" t="s">
        <v>65</v>
      </c>
      <c r="AF71" s="16" t="s">
        <v>132</v>
      </c>
      <c r="AG71" s="16">
        <v>0</v>
      </c>
      <c r="AH71" s="16" t="s">
        <v>133</v>
      </c>
      <c r="AI71" s="26" t="s">
        <v>51</v>
      </c>
      <c r="AJ71" s="17" t="s">
        <v>45</v>
      </c>
      <c r="AK71" s="17" t="s">
        <v>46</v>
      </c>
      <c r="AL71" s="18">
        <v>216</v>
      </c>
      <c r="AM71" s="18">
        <v>0</v>
      </c>
      <c r="AN71" s="18">
        <v>0</v>
      </c>
      <c r="AO71" s="18">
        <v>0</v>
      </c>
      <c r="AP71" s="18">
        <v>216</v>
      </c>
      <c r="AQ71" s="18">
        <v>432</v>
      </c>
      <c r="AR71" s="19">
        <v>1</v>
      </c>
      <c r="AS71" s="19">
        <v>0</v>
      </c>
      <c r="AT71" s="19">
        <v>0</v>
      </c>
      <c r="AU71" s="19">
        <v>0</v>
      </c>
      <c r="AV71" s="20">
        <v>216</v>
      </c>
      <c r="AW71" s="20">
        <v>0</v>
      </c>
      <c r="AX71" s="20">
        <v>0</v>
      </c>
      <c r="AY71" s="20">
        <v>0</v>
      </c>
      <c r="AZ71" s="20">
        <v>216</v>
      </c>
      <c r="BA71" s="20">
        <v>216</v>
      </c>
      <c r="BB71" s="20">
        <v>0</v>
      </c>
      <c r="BC71" s="20">
        <v>0</v>
      </c>
      <c r="BD71" s="20">
        <v>0</v>
      </c>
      <c r="BE71" s="20">
        <v>216</v>
      </c>
      <c r="BF71" s="21">
        <f>[1]Analiza!$BG75*AR71</f>
        <v>0</v>
      </c>
      <c r="BG71" s="22">
        <f>[1]Analiza!$BG75*AS71</f>
        <v>0</v>
      </c>
      <c r="BH71" s="22">
        <f>[1]Analiza!$BG75*AT71</f>
        <v>0</v>
      </c>
      <c r="BI71" s="22">
        <f>[1]Analiza!$BG75*AU71</f>
        <v>0</v>
      </c>
      <c r="BJ71" s="23">
        <f t="shared" si="0"/>
        <v>0</v>
      </c>
    </row>
    <row r="72" spans="1:62" x14ac:dyDescent="0.25">
      <c r="A72" s="10">
        <v>21</v>
      </c>
      <c r="B72" s="10">
        <v>1</v>
      </c>
      <c r="C72" s="11" t="s">
        <v>40</v>
      </c>
      <c r="D72" s="12" t="s">
        <v>53</v>
      </c>
      <c r="E72" s="12" t="s">
        <v>54</v>
      </c>
      <c r="F72" s="12" t="s">
        <v>55</v>
      </c>
      <c r="G72" s="12" t="s">
        <v>56</v>
      </c>
      <c r="H72" s="12" t="s">
        <v>57</v>
      </c>
      <c r="I72" s="12" t="s">
        <v>68</v>
      </c>
      <c r="J72" s="12" t="s">
        <v>134</v>
      </c>
      <c r="K72" s="12" t="s">
        <v>41</v>
      </c>
      <c r="L72" s="12" t="s">
        <v>41</v>
      </c>
      <c r="M72" s="12" t="s">
        <v>55</v>
      </c>
      <c r="N72" s="12" t="s">
        <v>56</v>
      </c>
      <c r="O72" s="12" t="s">
        <v>61</v>
      </c>
      <c r="P72" s="12" t="s">
        <v>62</v>
      </c>
      <c r="Q72" s="13" t="s">
        <v>63</v>
      </c>
      <c r="R72" s="12" t="s">
        <v>52</v>
      </c>
      <c r="S72" s="32" t="s">
        <v>64</v>
      </c>
      <c r="T72" s="12">
        <v>0</v>
      </c>
      <c r="U72" s="12">
        <v>0</v>
      </c>
      <c r="V72" s="12">
        <v>0</v>
      </c>
      <c r="W72" s="12">
        <v>0</v>
      </c>
      <c r="X72" s="12" t="s">
        <v>113</v>
      </c>
      <c r="Y72" s="14" t="s">
        <v>113</v>
      </c>
      <c r="Z72" s="14" t="s">
        <v>113</v>
      </c>
      <c r="AA72" s="14" t="s">
        <v>44</v>
      </c>
      <c r="AB72" s="14" t="s">
        <v>44</v>
      </c>
      <c r="AC72" s="14" t="s">
        <v>113</v>
      </c>
      <c r="AD72" s="15" t="s">
        <v>128</v>
      </c>
      <c r="AE72" s="16" t="s">
        <v>65</v>
      </c>
      <c r="AF72" s="16" t="s">
        <v>135</v>
      </c>
      <c r="AG72" s="16">
        <v>0</v>
      </c>
      <c r="AH72" s="16" t="s">
        <v>136</v>
      </c>
      <c r="AI72" s="26" t="s">
        <v>51</v>
      </c>
      <c r="AJ72" s="17" t="s">
        <v>45</v>
      </c>
      <c r="AK72" s="17" t="s">
        <v>46</v>
      </c>
      <c r="AL72" s="18">
        <v>126</v>
      </c>
      <c r="AM72" s="18">
        <v>0</v>
      </c>
      <c r="AN72" s="18">
        <v>0</v>
      </c>
      <c r="AO72" s="18">
        <v>0</v>
      </c>
      <c r="AP72" s="18">
        <v>126</v>
      </c>
      <c r="AQ72" s="18">
        <v>252</v>
      </c>
      <c r="AR72" s="19">
        <v>1</v>
      </c>
      <c r="AS72" s="19">
        <v>0</v>
      </c>
      <c r="AT72" s="19">
        <v>0</v>
      </c>
      <c r="AU72" s="19">
        <v>0</v>
      </c>
      <c r="AV72" s="20">
        <v>126</v>
      </c>
      <c r="AW72" s="20">
        <v>0</v>
      </c>
      <c r="AX72" s="20">
        <v>0</v>
      </c>
      <c r="AY72" s="20">
        <v>0</v>
      </c>
      <c r="AZ72" s="20">
        <v>126</v>
      </c>
      <c r="BA72" s="20">
        <v>126</v>
      </c>
      <c r="BB72" s="20">
        <v>0</v>
      </c>
      <c r="BC72" s="20">
        <v>0</v>
      </c>
      <c r="BD72" s="20">
        <v>0</v>
      </c>
      <c r="BE72" s="20">
        <v>126</v>
      </c>
      <c r="BF72" s="21">
        <f>[1]Analiza!$BG76*AR72</f>
        <v>0</v>
      </c>
      <c r="BG72" s="22">
        <f>[1]Analiza!$BG76*AS72</f>
        <v>0</v>
      </c>
      <c r="BH72" s="22">
        <f>[1]Analiza!$BG76*AT72</f>
        <v>0</v>
      </c>
      <c r="BI72" s="22">
        <f>[1]Analiza!$BG76*AU72</f>
        <v>0</v>
      </c>
      <c r="BJ72" s="23">
        <f t="shared" si="0"/>
        <v>0</v>
      </c>
    </row>
    <row r="73" spans="1:62" x14ac:dyDescent="0.25">
      <c r="A73" s="10">
        <v>22</v>
      </c>
      <c r="B73" s="10">
        <v>1</v>
      </c>
      <c r="C73" s="11" t="s">
        <v>40</v>
      </c>
      <c r="D73" s="12" t="s">
        <v>53</v>
      </c>
      <c r="E73" s="12" t="s">
        <v>54</v>
      </c>
      <c r="F73" s="12" t="s">
        <v>55</v>
      </c>
      <c r="G73" s="12" t="s">
        <v>56</v>
      </c>
      <c r="H73" s="12" t="s">
        <v>57</v>
      </c>
      <c r="I73" s="12" t="s">
        <v>81</v>
      </c>
      <c r="J73" s="12" t="s">
        <v>56</v>
      </c>
      <c r="K73" s="12" t="s">
        <v>117</v>
      </c>
      <c r="L73" s="12" t="s">
        <v>41</v>
      </c>
      <c r="M73" s="12" t="s">
        <v>55</v>
      </c>
      <c r="N73" s="12" t="s">
        <v>56</v>
      </c>
      <c r="O73" s="12" t="s">
        <v>61</v>
      </c>
      <c r="P73" s="12" t="s">
        <v>62</v>
      </c>
      <c r="Q73" s="13" t="s">
        <v>63</v>
      </c>
      <c r="R73" s="12" t="s">
        <v>52</v>
      </c>
      <c r="S73" s="32" t="s">
        <v>64</v>
      </c>
      <c r="T73" s="12">
        <v>0</v>
      </c>
      <c r="U73" s="12">
        <v>0</v>
      </c>
      <c r="V73" s="12">
        <v>0</v>
      </c>
      <c r="W73" s="12">
        <v>0</v>
      </c>
      <c r="X73" s="12" t="s">
        <v>113</v>
      </c>
      <c r="Y73" s="14" t="s">
        <v>113</v>
      </c>
      <c r="Z73" s="14" t="s">
        <v>113</v>
      </c>
      <c r="AA73" s="14" t="s">
        <v>44</v>
      </c>
      <c r="AB73" s="14" t="s">
        <v>44</v>
      </c>
      <c r="AC73" s="14" t="s">
        <v>113</v>
      </c>
      <c r="AD73" s="15" t="s">
        <v>128</v>
      </c>
      <c r="AE73" s="16" t="s">
        <v>73</v>
      </c>
      <c r="AF73" s="16" t="s">
        <v>137</v>
      </c>
      <c r="AG73" s="16">
        <v>0</v>
      </c>
      <c r="AH73" s="16" t="s">
        <v>138</v>
      </c>
      <c r="AI73" s="26" t="s">
        <v>51</v>
      </c>
      <c r="AJ73" s="17" t="s">
        <v>45</v>
      </c>
      <c r="AK73" s="17" t="s">
        <v>46</v>
      </c>
      <c r="AL73" s="18">
        <v>552</v>
      </c>
      <c r="AM73" s="18">
        <v>0</v>
      </c>
      <c r="AN73" s="18">
        <v>0</v>
      </c>
      <c r="AO73" s="18">
        <v>0</v>
      </c>
      <c r="AP73" s="18">
        <v>552</v>
      </c>
      <c r="AQ73" s="18">
        <v>1104</v>
      </c>
      <c r="AR73" s="19">
        <v>1</v>
      </c>
      <c r="AS73" s="19">
        <v>0</v>
      </c>
      <c r="AT73" s="19">
        <v>0</v>
      </c>
      <c r="AU73" s="19">
        <v>0</v>
      </c>
      <c r="AV73" s="20">
        <v>552</v>
      </c>
      <c r="AW73" s="20">
        <v>0</v>
      </c>
      <c r="AX73" s="20">
        <v>0</v>
      </c>
      <c r="AY73" s="20">
        <v>0</v>
      </c>
      <c r="AZ73" s="20">
        <v>552</v>
      </c>
      <c r="BA73" s="20">
        <v>552</v>
      </c>
      <c r="BB73" s="20">
        <v>0</v>
      </c>
      <c r="BC73" s="20">
        <v>0</v>
      </c>
      <c r="BD73" s="20">
        <v>0</v>
      </c>
      <c r="BE73" s="20">
        <v>552</v>
      </c>
      <c r="BF73" s="21">
        <f>[1]Analiza!$BG77*AR73</f>
        <v>0</v>
      </c>
      <c r="BG73" s="22">
        <f>[1]Analiza!$BG77*AS73</f>
        <v>0</v>
      </c>
      <c r="BH73" s="22">
        <f>[1]Analiza!$BG77*AT73</f>
        <v>0</v>
      </c>
      <c r="BI73" s="22">
        <f>[1]Analiza!$BG77*AU73</f>
        <v>0</v>
      </c>
      <c r="BJ73" s="23">
        <f t="shared" si="0"/>
        <v>0</v>
      </c>
    </row>
    <row r="74" spans="1:62" ht="25.5" x14ac:dyDescent="0.25">
      <c r="A74" s="10">
        <v>23</v>
      </c>
      <c r="B74" s="10">
        <v>1</v>
      </c>
      <c r="C74" s="11" t="s">
        <v>40</v>
      </c>
      <c r="D74" s="12" t="s">
        <v>53</v>
      </c>
      <c r="E74" s="12" t="s">
        <v>54</v>
      </c>
      <c r="F74" s="12" t="s">
        <v>55</v>
      </c>
      <c r="G74" s="12" t="s">
        <v>56</v>
      </c>
      <c r="H74" s="12" t="s">
        <v>57</v>
      </c>
      <c r="I74" s="12" t="s">
        <v>139</v>
      </c>
      <c r="J74" s="12" t="s">
        <v>56</v>
      </c>
      <c r="K74" s="12" t="s">
        <v>140</v>
      </c>
      <c r="L74" s="12" t="s">
        <v>104</v>
      </c>
      <c r="M74" s="12" t="s">
        <v>55</v>
      </c>
      <c r="N74" s="12" t="s">
        <v>56</v>
      </c>
      <c r="O74" s="12" t="s">
        <v>61</v>
      </c>
      <c r="P74" s="12" t="s">
        <v>62</v>
      </c>
      <c r="Q74" s="13" t="s">
        <v>63</v>
      </c>
      <c r="R74" s="12" t="s">
        <v>50</v>
      </c>
      <c r="S74" s="32" t="s">
        <v>141</v>
      </c>
      <c r="T74" s="12">
        <v>0</v>
      </c>
      <c r="U74" s="12">
        <v>0</v>
      </c>
      <c r="V74" s="12">
        <v>0</v>
      </c>
      <c r="W74" s="12">
        <v>0</v>
      </c>
      <c r="X74" s="12" t="s">
        <v>113</v>
      </c>
      <c r="Y74" s="14" t="s">
        <v>113</v>
      </c>
      <c r="Z74" s="14" t="s">
        <v>113</v>
      </c>
      <c r="AA74" s="14" t="s">
        <v>44</v>
      </c>
      <c r="AB74" s="14" t="s">
        <v>44</v>
      </c>
      <c r="AC74" s="14" t="s">
        <v>113</v>
      </c>
      <c r="AD74" s="15" t="s">
        <v>142</v>
      </c>
      <c r="AE74" s="16" t="s">
        <v>143</v>
      </c>
      <c r="AF74" s="16" t="s">
        <v>144</v>
      </c>
      <c r="AG74" s="16">
        <v>0</v>
      </c>
      <c r="AH74" s="16" t="s">
        <v>145</v>
      </c>
      <c r="AI74" s="26" t="s">
        <v>51</v>
      </c>
      <c r="AJ74" s="17" t="s">
        <v>45</v>
      </c>
      <c r="AK74" s="17" t="s">
        <v>46</v>
      </c>
      <c r="AL74" s="18">
        <v>6</v>
      </c>
      <c r="AM74" s="18">
        <v>0</v>
      </c>
      <c r="AN74" s="18">
        <v>0</v>
      </c>
      <c r="AO74" s="18">
        <v>0</v>
      </c>
      <c r="AP74" s="18">
        <v>6</v>
      </c>
      <c r="AQ74" s="18">
        <v>12</v>
      </c>
      <c r="AR74" s="19">
        <v>1</v>
      </c>
      <c r="AS74" s="19">
        <v>0</v>
      </c>
      <c r="AT74" s="19">
        <v>0</v>
      </c>
      <c r="AU74" s="19">
        <v>0</v>
      </c>
      <c r="AV74" s="20">
        <v>6</v>
      </c>
      <c r="AW74" s="20">
        <v>0</v>
      </c>
      <c r="AX74" s="20">
        <v>0</v>
      </c>
      <c r="AY74" s="20">
        <v>0</v>
      </c>
      <c r="AZ74" s="20">
        <v>6</v>
      </c>
      <c r="BA74" s="20">
        <v>6</v>
      </c>
      <c r="BB74" s="20">
        <v>0</v>
      </c>
      <c r="BC74" s="20">
        <v>0</v>
      </c>
      <c r="BD74" s="20">
        <v>0</v>
      </c>
      <c r="BE74" s="20">
        <v>6</v>
      </c>
      <c r="BF74" s="21">
        <f>[1]Analiza!$BG78*AR74</f>
        <v>0</v>
      </c>
      <c r="BG74" s="22">
        <f>[1]Analiza!$BG78*AS74</f>
        <v>0</v>
      </c>
      <c r="BH74" s="22">
        <f>[1]Analiza!$BG78*AT74</f>
        <v>0</v>
      </c>
      <c r="BI74" s="22">
        <f>[1]Analiza!$BG78*AU74</f>
        <v>0</v>
      </c>
      <c r="BJ74" s="23">
        <f t="shared" si="0"/>
        <v>0</v>
      </c>
    </row>
    <row r="75" spans="1:62" x14ac:dyDescent="0.25">
      <c r="A75" s="10">
        <v>24</v>
      </c>
      <c r="B75" s="10">
        <v>1</v>
      </c>
      <c r="C75" s="11" t="s">
        <v>40</v>
      </c>
      <c r="D75" s="12" t="s">
        <v>53</v>
      </c>
      <c r="E75" s="12" t="s">
        <v>54</v>
      </c>
      <c r="F75" s="12" t="s">
        <v>55</v>
      </c>
      <c r="G75" s="12" t="s">
        <v>56</v>
      </c>
      <c r="H75" s="12" t="s">
        <v>57</v>
      </c>
      <c r="I75" s="12" t="s">
        <v>146</v>
      </c>
      <c r="J75" s="12" t="s">
        <v>131</v>
      </c>
      <c r="K75" s="12" t="s">
        <v>41</v>
      </c>
      <c r="L75" s="12" t="s">
        <v>41</v>
      </c>
      <c r="M75" s="12" t="s">
        <v>55</v>
      </c>
      <c r="N75" s="12" t="s">
        <v>56</v>
      </c>
      <c r="O75" s="12" t="s">
        <v>61</v>
      </c>
      <c r="P75" s="12" t="s">
        <v>62</v>
      </c>
      <c r="Q75" s="13" t="s">
        <v>63</v>
      </c>
      <c r="R75" s="12" t="s">
        <v>52</v>
      </c>
      <c r="S75" s="32" t="s">
        <v>64</v>
      </c>
      <c r="T75" s="12">
        <v>0</v>
      </c>
      <c r="U75" s="12">
        <v>0</v>
      </c>
      <c r="V75" s="12">
        <v>0</v>
      </c>
      <c r="W75" s="12">
        <v>0</v>
      </c>
      <c r="X75" s="12" t="s">
        <v>113</v>
      </c>
      <c r="Y75" s="14" t="s">
        <v>113</v>
      </c>
      <c r="Z75" s="14" t="s">
        <v>113</v>
      </c>
      <c r="AA75" s="14" t="s">
        <v>44</v>
      </c>
      <c r="AB75" s="14" t="s">
        <v>44</v>
      </c>
      <c r="AC75" s="14" t="s">
        <v>113</v>
      </c>
      <c r="AD75" s="15" t="s">
        <v>114</v>
      </c>
      <c r="AE75" s="16" t="s">
        <v>65</v>
      </c>
      <c r="AF75" s="16" t="s">
        <v>147</v>
      </c>
      <c r="AG75" s="16">
        <v>0</v>
      </c>
      <c r="AH75" s="16" t="s">
        <v>148</v>
      </c>
      <c r="AI75" s="26" t="s">
        <v>51</v>
      </c>
      <c r="AJ75" s="17" t="s">
        <v>45</v>
      </c>
      <c r="AK75" s="17" t="s">
        <v>46</v>
      </c>
      <c r="AL75" s="18">
        <v>6</v>
      </c>
      <c r="AM75" s="18">
        <v>0</v>
      </c>
      <c r="AN75" s="18">
        <v>0</v>
      </c>
      <c r="AO75" s="18">
        <v>0</v>
      </c>
      <c r="AP75" s="18">
        <v>6</v>
      </c>
      <c r="AQ75" s="18">
        <v>12</v>
      </c>
      <c r="AR75" s="19">
        <v>1</v>
      </c>
      <c r="AS75" s="19">
        <v>0</v>
      </c>
      <c r="AT75" s="19">
        <v>0</v>
      </c>
      <c r="AU75" s="19">
        <v>0</v>
      </c>
      <c r="AV75" s="20">
        <v>6</v>
      </c>
      <c r="AW75" s="20">
        <v>0</v>
      </c>
      <c r="AX75" s="20">
        <v>0</v>
      </c>
      <c r="AY75" s="20">
        <v>0</v>
      </c>
      <c r="AZ75" s="20">
        <v>6</v>
      </c>
      <c r="BA75" s="20">
        <v>6</v>
      </c>
      <c r="BB75" s="20">
        <v>0</v>
      </c>
      <c r="BC75" s="20">
        <v>0</v>
      </c>
      <c r="BD75" s="20">
        <v>0</v>
      </c>
      <c r="BE75" s="20">
        <v>6</v>
      </c>
      <c r="BF75" s="21">
        <f>[1]Analiza!$BG79*AR75</f>
        <v>0</v>
      </c>
      <c r="BG75" s="22">
        <f>[1]Analiza!$BG79*AS75</f>
        <v>0</v>
      </c>
      <c r="BH75" s="22">
        <f>[1]Analiza!$BG79*AT75</f>
        <v>0</v>
      </c>
      <c r="BI75" s="22">
        <f>[1]Analiza!$BG79*AU75</f>
        <v>0</v>
      </c>
      <c r="BJ75" s="23">
        <f t="shared" si="0"/>
        <v>0</v>
      </c>
    </row>
    <row r="76" spans="1:62" x14ac:dyDescent="0.25">
      <c r="A76" s="10">
        <v>25</v>
      </c>
      <c r="B76" s="10">
        <v>1</v>
      </c>
      <c r="C76" s="11" t="s">
        <v>40</v>
      </c>
      <c r="D76" s="12" t="s">
        <v>53</v>
      </c>
      <c r="E76" s="12" t="s">
        <v>54</v>
      </c>
      <c r="F76" s="12" t="s">
        <v>55</v>
      </c>
      <c r="G76" s="12" t="s">
        <v>56</v>
      </c>
      <c r="H76" s="12" t="s">
        <v>57</v>
      </c>
      <c r="I76" s="12" t="s">
        <v>81</v>
      </c>
      <c r="J76" s="12" t="s">
        <v>56</v>
      </c>
      <c r="K76" s="12" t="s">
        <v>149</v>
      </c>
      <c r="L76" s="12" t="s">
        <v>41</v>
      </c>
      <c r="M76" s="12" t="s">
        <v>55</v>
      </c>
      <c r="N76" s="12" t="s">
        <v>56</v>
      </c>
      <c r="O76" s="12" t="s">
        <v>61</v>
      </c>
      <c r="P76" s="12" t="s">
        <v>62</v>
      </c>
      <c r="Q76" s="13" t="s">
        <v>63</v>
      </c>
      <c r="R76" s="12" t="s">
        <v>52</v>
      </c>
      <c r="S76" s="32" t="s">
        <v>64</v>
      </c>
      <c r="T76" s="12">
        <v>0</v>
      </c>
      <c r="U76" s="12">
        <v>0</v>
      </c>
      <c r="V76" s="12">
        <v>0</v>
      </c>
      <c r="W76" s="12">
        <v>0</v>
      </c>
      <c r="X76" s="12" t="s">
        <v>43</v>
      </c>
      <c r="Y76" s="14" t="s">
        <v>43</v>
      </c>
      <c r="Z76" s="14" t="s">
        <v>44</v>
      </c>
      <c r="AA76" s="14" t="s">
        <v>44</v>
      </c>
      <c r="AB76" s="14" t="s">
        <v>44</v>
      </c>
      <c r="AC76" s="14" t="s">
        <v>43</v>
      </c>
      <c r="AD76" s="15">
        <v>16.5</v>
      </c>
      <c r="AE76" s="16" t="s">
        <v>65</v>
      </c>
      <c r="AF76" s="16" t="s">
        <v>150</v>
      </c>
      <c r="AG76" s="16">
        <v>0</v>
      </c>
      <c r="AH76" s="16" t="s">
        <v>151</v>
      </c>
      <c r="AI76" s="26" t="s">
        <v>51</v>
      </c>
      <c r="AJ76" s="17" t="s">
        <v>45</v>
      </c>
      <c r="AK76" s="17" t="s">
        <v>46</v>
      </c>
      <c r="AL76" s="18">
        <v>72</v>
      </c>
      <c r="AM76" s="18">
        <v>510</v>
      </c>
      <c r="AN76" s="18">
        <v>0</v>
      </c>
      <c r="AO76" s="18">
        <v>0</v>
      </c>
      <c r="AP76" s="18">
        <v>582</v>
      </c>
      <c r="AQ76" s="18">
        <v>1164</v>
      </c>
      <c r="AR76" s="19">
        <v>0.12371134020618557</v>
      </c>
      <c r="AS76" s="19">
        <v>0.87628865979381443</v>
      </c>
      <c r="AT76" s="19">
        <v>0</v>
      </c>
      <c r="AU76" s="19">
        <v>0</v>
      </c>
      <c r="AV76" s="20">
        <v>72</v>
      </c>
      <c r="AW76" s="20">
        <v>510</v>
      </c>
      <c r="AX76" s="20">
        <v>0</v>
      </c>
      <c r="AY76" s="20">
        <v>0</v>
      </c>
      <c r="AZ76" s="20">
        <v>582</v>
      </c>
      <c r="BA76" s="20">
        <v>72</v>
      </c>
      <c r="BB76" s="20">
        <v>510</v>
      </c>
      <c r="BC76" s="20">
        <v>0</v>
      </c>
      <c r="BD76" s="20">
        <v>0</v>
      </c>
      <c r="BE76" s="20">
        <v>582</v>
      </c>
      <c r="BF76" s="21">
        <f>[1]Analiza!$BG80*AR76</f>
        <v>0</v>
      </c>
      <c r="BG76" s="22">
        <f>[1]Analiza!$BG80*AS76</f>
        <v>0</v>
      </c>
      <c r="BH76" s="22">
        <f>[1]Analiza!$BG80*AT76</f>
        <v>0</v>
      </c>
      <c r="BI76" s="22">
        <f>[1]Analiza!$BG80*AU76</f>
        <v>0</v>
      </c>
      <c r="BJ76" s="23">
        <f t="shared" si="0"/>
        <v>0</v>
      </c>
    </row>
    <row r="77" spans="1:62" ht="51" x14ac:dyDescent="0.25">
      <c r="A77" s="10">
        <v>26</v>
      </c>
      <c r="B77" s="10">
        <v>1</v>
      </c>
      <c r="C77" s="11" t="s">
        <v>40</v>
      </c>
      <c r="D77" s="12" t="s">
        <v>53</v>
      </c>
      <c r="E77" s="12" t="s">
        <v>54</v>
      </c>
      <c r="F77" s="12" t="s">
        <v>55</v>
      </c>
      <c r="G77" s="12" t="s">
        <v>56</v>
      </c>
      <c r="H77" s="12" t="s">
        <v>57</v>
      </c>
      <c r="I77" s="12" t="s">
        <v>152</v>
      </c>
      <c r="J77" s="12" t="s">
        <v>153</v>
      </c>
      <c r="K77" s="12" t="s">
        <v>41</v>
      </c>
      <c r="L77" s="12" t="s">
        <v>41</v>
      </c>
      <c r="M77" s="12" t="s">
        <v>55</v>
      </c>
      <c r="N77" s="12" t="s">
        <v>56</v>
      </c>
      <c r="O77" s="12" t="s">
        <v>61</v>
      </c>
      <c r="P77" s="12" t="s">
        <v>62</v>
      </c>
      <c r="Q77" s="13" t="s">
        <v>63</v>
      </c>
      <c r="R77" s="12" t="s">
        <v>52</v>
      </c>
      <c r="S77" s="32" t="s">
        <v>64</v>
      </c>
      <c r="T77" s="12">
        <v>0</v>
      </c>
      <c r="U77" s="12">
        <v>0</v>
      </c>
      <c r="V77" s="12">
        <v>0</v>
      </c>
      <c r="W77" s="12">
        <v>0</v>
      </c>
      <c r="X77" s="12" t="s">
        <v>43</v>
      </c>
      <c r="Y77" s="14" t="s">
        <v>43</v>
      </c>
      <c r="Z77" s="14" t="s">
        <v>44</v>
      </c>
      <c r="AA77" s="14" t="s">
        <v>44</v>
      </c>
      <c r="AB77" s="14" t="s">
        <v>44</v>
      </c>
      <c r="AC77" s="14" t="s">
        <v>43</v>
      </c>
      <c r="AD77" s="15">
        <v>0</v>
      </c>
      <c r="AE77" s="16" t="s">
        <v>65</v>
      </c>
      <c r="AF77" s="16" t="s">
        <v>154</v>
      </c>
      <c r="AG77" s="16">
        <v>0</v>
      </c>
      <c r="AH77" s="16" t="s">
        <v>155</v>
      </c>
      <c r="AI77" s="26" t="s">
        <v>80</v>
      </c>
      <c r="AJ77" s="17" t="s">
        <v>45</v>
      </c>
      <c r="AK77" s="17" t="s">
        <v>46</v>
      </c>
      <c r="AL77" s="18">
        <v>2100</v>
      </c>
      <c r="AM77" s="18">
        <v>10740</v>
      </c>
      <c r="AN77" s="18">
        <v>0</v>
      </c>
      <c r="AO77" s="18">
        <v>0</v>
      </c>
      <c r="AP77" s="18">
        <v>12840</v>
      </c>
      <c r="AQ77" s="18">
        <v>25680</v>
      </c>
      <c r="AR77" s="19">
        <v>0.16355140186915887</v>
      </c>
      <c r="AS77" s="19">
        <v>0.83644859813084116</v>
      </c>
      <c r="AT77" s="19">
        <v>0</v>
      </c>
      <c r="AU77" s="19">
        <v>0</v>
      </c>
      <c r="AV77" s="20">
        <v>2100</v>
      </c>
      <c r="AW77" s="20">
        <v>10740</v>
      </c>
      <c r="AX77" s="20">
        <v>0</v>
      </c>
      <c r="AY77" s="20">
        <v>0</v>
      </c>
      <c r="AZ77" s="20">
        <v>12840</v>
      </c>
      <c r="BA77" s="20">
        <v>2100</v>
      </c>
      <c r="BB77" s="20">
        <v>10740</v>
      </c>
      <c r="BC77" s="20">
        <v>0</v>
      </c>
      <c r="BD77" s="20">
        <v>0</v>
      </c>
      <c r="BE77" s="20">
        <v>12840</v>
      </c>
      <c r="BF77" s="21">
        <f>[1]Analiza!$BG81*AR77</f>
        <v>0</v>
      </c>
      <c r="BG77" s="22">
        <f>[1]Analiza!$BG81*AS77</f>
        <v>0</v>
      </c>
      <c r="BH77" s="22">
        <f>[1]Analiza!$BG81*AT77</f>
        <v>0</v>
      </c>
      <c r="BI77" s="22">
        <f>[1]Analiza!$BG81*AU77</f>
        <v>0</v>
      </c>
      <c r="BJ77" s="23">
        <f t="shared" si="0"/>
        <v>0</v>
      </c>
    </row>
    <row r="78" spans="1:62" ht="51" x14ac:dyDescent="0.25">
      <c r="A78" s="10">
        <v>27</v>
      </c>
      <c r="B78" s="10">
        <v>1</v>
      </c>
      <c r="C78" s="11" t="s">
        <v>40</v>
      </c>
      <c r="D78" s="12" t="s">
        <v>53</v>
      </c>
      <c r="E78" s="12" t="s">
        <v>54</v>
      </c>
      <c r="F78" s="12" t="s">
        <v>55</v>
      </c>
      <c r="G78" s="12" t="s">
        <v>56</v>
      </c>
      <c r="H78" s="12" t="s">
        <v>57</v>
      </c>
      <c r="I78" s="12" t="s">
        <v>152</v>
      </c>
      <c r="J78" s="12" t="s">
        <v>56</v>
      </c>
      <c r="K78" s="12" t="s">
        <v>156</v>
      </c>
      <c r="L78" s="12" t="s">
        <v>41</v>
      </c>
      <c r="M78" s="12" t="s">
        <v>157</v>
      </c>
      <c r="N78" s="12" t="s">
        <v>56</v>
      </c>
      <c r="O78" s="12" t="s">
        <v>61</v>
      </c>
      <c r="P78" s="12" t="s">
        <v>62</v>
      </c>
      <c r="Q78" s="13" t="s">
        <v>63</v>
      </c>
      <c r="R78" s="12" t="s">
        <v>52</v>
      </c>
      <c r="S78" s="32" t="s">
        <v>64</v>
      </c>
      <c r="T78" s="12">
        <v>0</v>
      </c>
      <c r="U78" s="12">
        <v>0</v>
      </c>
      <c r="V78" s="12">
        <v>0</v>
      </c>
      <c r="W78" s="12">
        <v>0</v>
      </c>
      <c r="X78" s="12" t="s">
        <v>43</v>
      </c>
      <c r="Y78" s="14" t="s">
        <v>43</v>
      </c>
      <c r="Z78" s="14" t="s">
        <v>44</v>
      </c>
      <c r="AA78" s="14" t="s">
        <v>44</v>
      </c>
      <c r="AB78" s="14" t="s">
        <v>44</v>
      </c>
      <c r="AC78" s="14" t="s">
        <v>43</v>
      </c>
      <c r="AD78" s="15">
        <v>0</v>
      </c>
      <c r="AE78" s="16" t="s">
        <v>65</v>
      </c>
      <c r="AF78" s="16" t="s">
        <v>158</v>
      </c>
      <c r="AG78" s="16">
        <v>0</v>
      </c>
      <c r="AH78" s="16" t="s">
        <v>159</v>
      </c>
      <c r="AI78" s="26" t="s">
        <v>80</v>
      </c>
      <c r="AJ78" s="17" t="s">
        <v>45</v>
      </c>
      <c r="AK78" s="17" t="s">
        <v>46</v>
      </c>
      <c r="AL78" s="18">
        <v>1740</v>
      </c>
      <c r="AM78" s="18">
        <v>4680</v>
      </c>
      <c r="AN78" s="18">
        <v>0</v>
      </c>
      <c r="AO78" s="18">
        <v>0</v>
      </c>
      <c r="AP78" s="18">
        <v>6420</v>
      </c>
      <c r="AQ78" s="18">
        <v>12840</v>
      </c>
      <c r="AR78" s="19">
        <v>0.27102803738317754</v>
      </c>
      <c r="AS78" s="19">
        <v>0.7289719626168224</v>
      </c>
      <c r="AT78" s="19">
        <v>0</v>
      </c>
      <c r="AU78" s="19">
        <v>0</v>
      </c>
      <c r="AV78" s="20">
        <v>1739.9999999999998</v>
      </c>
      <c r="AW78" s="20">
        <v>4680</v>
      </c>
      <c r="AX78" s="20">
        <v>0</v>
      </c>
      <c r="AY78" s="20">
        <v>0</v>
      </c>
      <c r="AZ78" s="20">
        <v>6420</v>
      </c>
      <c r="BA78" s="20">
        <v>1739.9999999999998</v>
      </c>
      <c r="BB78" s="20">
        <v>4680</v>
      </c>
      <c r="BC78" s="20">
        <v>0</v>
      </c>
      <c r="BD78" s="20">
        <v>0</v>
      </c>
      <c r="BE78" s="20">
        <v>6420</v>
      </c>
      <c r="BF78" s="21">
        <f>[1]Analiza!$BG82*AR78</f>
        <v>0</v>
      </c>
      <c r="BG78" s="22">
        <f>[1]Analiza!$BG82*AS78</f>
        <v>0</v>
      </c>
      <c r="BH78" s="22">
        <f>[1]Analiza!$BG82*AT78</f>
        <v>0</v>
      </c>
      <c r="BI78" s="22">
        <f>[1]Analiza!$BG82*AU78</f>
        <v>0</v>
      </c>
      <c r="BJ78" s="23">
        <f t="shared" si="0"/>
        <v>0</v>
      </c>
    </row>
    <row r="79" spans="1:62" x14ac:dyDescent="0.25">
      <c r="A79" s="10">
        <v>28</v>
      </c>
      <c r="B79" s="10">
        <v>1</v>
      </c>
      <c r="C79" s="11" t="s">
        <v>40</v>
      </c>
      <c r="D79" s="12" t="s">
        <v>53</v>
      </c>
      <c r="E79" s="12" t="s">
        <v>54</v>
      </c>
      <c r="F79" s="12" t="s">
        <v>55</v>
      </c>
      <c r="G79" s="12" t="s">
        <v>56</v>
      </c>
      <c r="H79" s="12" t="s">
        <v>57</v>
      </c>
      <c r="I79" s="12" t="s">
        <v>152</v>
      </c>
      <c r="J79" s="12" t="s">
        <v>56</v>
      </c>
      <c r="K79" s="12" t="s">
        <v>111</v>
      </c>
      <c r="L79" s="12" t="s">
        <v>41</v>
      </c>
      <c r="M79" s="12" t="s">
        <v>55</v>
      </c>
      <c r="N79" s="12" t="s">
        <v>56</v>
      </c>
      <c r="O79" s="12" t="s">
        <v>61</v>
      </c>
      <c r="P79" s="12" t="s">
        <v>62</v>
      </c>
      <c r="Q79" s="13" t="s">
        <v>63</v>
      </c>
      <c r="R79" s="12" t="s">
        <v>52</v>
      </c>
      <c r="S79" s="32" t="s">
        <v>64</v>
      </c>
      <c r="T79" s="12">
        <v>0</v>
      </c>
      <c r="U79" s="12">
        <v>0</v>
      </c>
      <c r="V79" s="12">
        <v>0</v>
      </c>
      <c r="W79" s="12">
        <v>0</v>
      </c>
      <c r="X79" s="12" t="s">
        <v>43</v>
      </c>
      <c r="Y79" s="14" t="s">
        <v>43</v>
      </c>
      <c r="Z79" s="14" t="s">
        <v>44</v>
      </c>
      <c r="AA79" s="14" t="s">
        <v>44</v>
      </c>
      <c r="AB79" s="14" t="s">
        <v>44</v>
      </c>
      <c r="AC79" s="14" t="s">
        <v>43</v>
      </c>
      <c r="AD79" s="15">
        <v>0</v>
      </c>
      <c r="AE79" s="16" t="s">
        <v>65</v>
      </c>
      <c r="AF79" s="16" t="s">
        <v>160</v>
      </c>
      <c r="AG79" s="16">
        <v>0</v>
      </c>
      <c r="AH79" s="16" t="s">
        <v>161</v>
      </c>
      <c r="AI79" s="26" t="s">
        <v>51</v>
      </c>
      <c r="AJ79" s="17" t="s">
        <v>45</v>
      </c>
      <c r="AK79" s="17" t="s">
        <v>46</v>
      </c>
      <c r="AL79" s="18">
        <v>270</v>
      </c>
      <c r="AM79" s="18">
        <v>1260</v>
      </c>
      <c r="AN79" s="18">
        <v>0</v>
      </c>
      <c r="AO79" s="18">
        <v>0</v>
      </c>
      <c r="AP79" s="18">
        <v>1530</v>
      </c>
      <c r="AQ79" s="18">
        <v>3060</v>
      </c>
      <c r="AR79" s="19">
        <v>0.17647058823529413</v>
      </c>
      <c r="AS79" s="19">
        <v>0.82352941176470584</v>
      </c>
      <c r="AT79" s="19">
        <v>0</v>
      </c>
      <c r="AU79" s="19">
        <v>0</v>
      </c>
      <c r="AV79" s="20">
        <v>270</v>
      </c>
      <c r="AW79" s="20">
        <v>1260</v>
      </c>
      <c r="AX79" s="20">
        <v>0</v>
      </c>
      <c r="AY79" s="20">
        <v>0</v>
      </c>
      <c r="AZ79" s="20">
        <v>1530</v>
      </c>
      <c r="BA79" s="20">
        <v>270</v>
      </c>
      <c r="BB79" s="20">
        <v>1260</v>
      </c>
      <c r="BC79" s="20">
        <v>0</v>
      </c>
      <c r="BD79" s="20">
        <v>0</v>
      </c>
      <c r="BE79" s="20">
        <v>1530</v>
      </c>
      <c r="BF79" s="21">
        <f>[1]Analiza!$BG83*AR79</f>
        <v>0</v>
      </c>
      <c r="BG79" s="22">
        <f>[1]Analiza!$BG83*AS79</f>
        <v>0</v>
      </c>
      <c r="BH79" s="22">
        <f>[1]Analiza!$BG83*AT79</f>
        <v>0</v>
      </c>
      <c r="BI79" s="22">
        <f>[1]Analiza!$BG83*AU79</f>
        <v>0</v>
      </c>
      <c r="BJ79" s="23">
        <f t="shared" si="0"/>
        <v>0</v>
      </c>
    </row>
    <row r="80" spans="1:62" x14ac:dyDescent="0.25">
      <c r="A80" s="10">
        <v>29</v>
      </c>
      <c r="B80" s="10">
        <v>1</v>
      </c>
      <c r="C80" s="11" t="s">
        <v>40</v>
      </c>
      <c r="D80" s="12" t="s">
        <v>53</v>
      </c>
      <c r="E80" s="12" t="s">
        <v>54</v>
      </c>
      <c r="F80" s="12" t="s">
        <v>55</v>
      </c>
      <c r="G80" s="12" t="s">
        <v>56</v>
      </c>
      <c r="H80" s="12" t="s">
        <v>57</v>
      </c>
      <c r="I80" s="12" t="s">
        <v>152</v>
      </c>
      <c r="J80" s="12" t="s">
        <v>56</v>
      </c>
      <c r="K80" s="12" t="s">
        <v>111</v>
      </c>
      <c r="L80" s="12" t="s">
        <v>41</v>
      </c>
      <c r="M80" s="12" t="s">
        <v>55</v>
      </c>
      <c r="N80" s="12" t="s">
        <v>56</v>
      </c>
      <c r="O80" s="12" t="s">
        <v>61</v>
      </c>
      <c r="P80" s="12" t="s">
        <v>62</v>
      </c>
      <c r="Q80" s="13" t="s">
        <v>63</v>
      </c>
      <c r="R80" s="12" t="s">
        <v>52</v>
      </c>
      <c r="S80" s="32" t="s">
        <v>64</v>
      </c>
      <c r="T80" s="12">
        <v>0</v>
      </c>
      <c r="U80" s="12">
        <v>0</v>
      </c>
      <c r="V80" s="12">
        <v>0</v>
      </c>
      <c r="W80" s="12">
        <v>0</v>
      </c>
      <c r="X80" s="12" t="s">
        <v>43</v>
      </c>
      <c r="Y80" s="14" t="s">
        <v>43</v>
      </c>
      <c r="Z80" s="14" t="s">
        <v>44</v>
      </c>
      <c r="AA80" s="14" t="s">
        <v>44</v>
      </c>
      <c r="AB80" s="14" t="s">
        <v>44</v>
      </c>
      <c r="AC80" s="14" t="s">
        <v>43</v>
      </c>
      <c r="AD80" s="15">
        <v>0</v>
      </c>
      <c r="AE80" s="16">
        <v>0</v>
      </c>
      <c r="AF80" s="16" t="s">
        <v>162</v>
      </c>
      <c r="AG80" s="16">
        <v>0</v>
      </c>
      <c r="AH80" s="16" t="s">
        <v>163</v>
      </c>
      <c r="AI80" s="26" t="s">
        <v>51</v>
      </c>
      <c r="AJ80" s="17" t="s">
        <v>45</v>
      </c>
      <c r="AK80" s="17" t="s">
        <v>46</v>
      </c>
      <c r="AL80" s="18">
        <v>12</v>
      </c>
      <c r="AM80" s="18">
        <v>24</v>
      </c>
      <c r="AN80" s="18">
        <v>0</v>
      </c>
      <c r="AO80" s="18">
        <v>0</v>
      </c>
      <c r="AP80" s="18">
        <v>36</v>
      </c>
      <c r="AQ80" s="18">
        <v>72</v>
      </c>
      <c r="AR80" s="19">
        <v>0.33333333333333331</v>
      </c>
      <c r="AS80" s="19">
        <v>0.66666666666666663</v>
      </c>
      <c r="AT80" s="19">
        <v>0</v>
      </c>
      <c r="AU80" s="19">
        <v>0</v>
      </c>
      <c r="AV80" s="20">
        <v>12</v>
      </c>
      <c r="AW80" s="20">
        <v>24</v>
      </c>
      <c r="AX80" s="20">
        <v>0</v>
      </c>
      <c r="AY80" s="20">
        <v>0</v>
      </c>
      <c r="AZ80" s="20">
        <v>36</v>
      </c>
      <c r="BA80" s="20">
        <v>12</v>
      </c>
      <c r="BB80" s="20">
        <v>24</v>
      </c>
      <c r="BC80" s="20">
        <v>0</v>
      </c>
      <c r="BD80" s="20">
        <v>0</v>
      </c>
      <c r="BE80" s="20">
        <v>36</v>
      </c>
      <c r="BF80" s="21">
        <f>[1]Analiza!$BG84*AR80</f>
        <v>0</v>
      </c>
      <c r="BG80" s="22">
        <f>[1]Analiza!$BG84*AS80</f>
        <v>0</v>
      </c>
      <c r="BH80" s="22">
        <f>[1]Analiza!$BG84*AT80</f>
        <v>0</v>
      </c>
      <c r="BI80" s="22">
        <f>[1]Analiza!$BG84*AU80</f>
        <v>0</v>
      </c>
      <c r="BJ80" s="23">
        <f t="shared" si="0"/>
        <v>0</v>
      </c>
    </row>
    <row r="81" spans="1:62" ht="51" x14ac:dyDescent="0.25">
      <c r="A81" s="10">
        <v>30</v>
      </c>
      <c r="B81" s="10">
        <v>1</v>
      </c>
      <c r="C81" s="11" t="s">
        <v>40</v>
      </c>
      <c r="D81" s="12" t="s">
        <v>53</v>
      </c>
      <c r="E81" s="12" t="s">
        <v>54</v>
      </c>
      <c r="F81" s="12" t="s">
        <v>55</v>
      </c>
      <c r="G81" s="12" t="s">
        <v>56</v>
      </c>
      <c r="H81" s="12" t="s">
        <v>57</v>
      </c>
      <c r="I81" s="12" t="s">
        <v>164</v>
      </c>
      <c r="J81" s="12" t="s">
        <v>56</v>
      </c>
      <c r="K81" s="12" t="s">
        <v>165</v>
      </c>
      <c r="L81" s="12" t="s">
        <v>41</v>
      </c>
      <c r="M81" s="12" t="s">
        <v>55</v>
      </c>
      <c r="N81" s="12" t="s">
        <v>56</v>
      </c>
      <c r="O81" s="12" t="s">
        <v>61</v>
      </c>
      <c r="P81" s="12" t="s">
        <v>62</v>
      </c>
      <c r="Q81" s="13" t="s">
        <v>63</v>
      </c>
      <c r="R81" s="12" t="s">
        <v>52</v>
      </c>
      <c r="S81" s="32" t="s">
        <v>64</v>
      </c>
      <c r="T81" s="12">
        <v>0</v>
      </c>
      <c r="U81" s="12">
        <v>0</v>
      </c>
      <c r="V81" s="12">
        <v>0</v>
      </c>
      <c r="W81" s="12">
        <v>0</v>
      </c>
      <c r="X81" s="12" t="s">
        <v>43</v>
      </c>
      <c r="Y81" s="14" t="s">
        <v>43</v>
      </c>
      <c r="Z81" s="14" t="s">
        <v>44</v>
      </c>
      <c r="AA81" s="14" t="s">
        <v>44</v>
      </c>
      <c r="AB81" s="14" t="s">
        <v>44</v>
      </c>
      <c r="AC81" s="14" t="s">
        <v>43</v>
      </c>
      <c r="AD81" s="15">
        <v>0</v>
      </c>
      <c r="AE81" s="16">
        <v>0</v>
      </c>
      <c r="AF81" s="16" t="s">
        <v>166</v>
      </c>
      <c r="AG81" s="16">
        <v>0</v>
      </c>
      <c r="AH81" s="16" t="s">
        <v>167</v>
      </c>
      <c r="AI81" s="26" t="s">
        <v>80</v>
      </c>
      <c r="AJ81" s="17" t="s">
        <v>45</v>
      </c>
      <c r="AK81" s="17" t="s">
        <v>46</v>
      </c>
      <c r="AL81" s="18">
        <v>1128</v>
      </c>
      <c r="AM81" s="18">
        <v>1674</v>
      </c>
      <c r="AN81" s="18">
        <v>0</v>
      </c>
      <c r="AO81" s="18">
        <v>0</v>
      </c>
      <c r="AP81" s="18">
        <v>2802</v>
      </c>
      <c r="AQ81" s="18">
        <v>5604</v>
      </c>
      <c r="AR81" s="19">
        <v>0.40256959314775159</v>
      </c>
      <c r="AS81" s="19">
        <v>0.59743040685224835</v>
      </c>
      <c r="AT81" s="19">
        <v>0</v>
      </c>
      <c r="AU81" s="19">
        <v>0</v>
      </c>
      <c r="AV81" s="20">
        <v>1128</v>
      </c>
      <c r="AW81" s="20">
        <v>1673.9999999999998</v>
      </c>
      <c r="AX81" s="20">
        <v>0</v>
      </c>
      <c r="AY81" s="20">
        <v>0</v>
      </c>
      <c r="AZ81" s="20">
        <v>2802</v>
      </c>
      <c r="BA81" s="20">
        <v>1128</v>
      </c>
      <c r="BB81" s="20">
        <v>1673.9999999999998</v>
      </c>
      <c r="BC81" s="20">
        <v>0</v>
      </c>
      <c r="BD81" s="20">
        <v>0</v>
      </c>
      <c r="BE81" s="20">
        <v>2802</v>
      </c>
      <c r="BF81" s="21">
        <f>[1]Analiza!$BG85*AR81</f>
        <v>0</v>
      </c>
      <c r="BG81" s="22">
        <f>[1]Analiza!$BG85*AS81</f>
        <v>0</v>
      </c>
      <c r="BH81" s="22">
        <f>[1]Analiza!$BG85*AT81</f>
        <v>0</v>
      </c>
      <c r="BI81" s="22">
        <f>[1]Analiza!$BG85*AU81</f>
        <v>0</v>
      </c>
      <c r="BJ81" s="23">
        <f t="shared" si="0"/>
        <v>0</v>
      </c>
    </row>
    <row r="82" spans="1:62" ht="51" x14ac:dyDescent="0.25">
      <c r="A82" s="10">
        <v>31</v>
      </c>
      <c r="B82" s="10">
        <v>1</v>
      </c>
      <c r="C82" s="11" t="s">
        <v>40</v>
      </c>
      <c r="D82" s="12" t="s">
        <v>53</v>
      </c>
      <c r="E82" s="12" t="s">
        <v>54</v>
      </c>
      <c r="F82" s="12" t="s">
        <v>55</v>
      </c>
      <c r="G82" s="12" t="s">
        <v>56</v>
      </c>
      <c r="H82" s="12" t="s">
        <v>57</v>
      </c>
      <c r="I82" s="12" t="s">
        <v>168</v>
      </c>
      <c r="J82" s="12" t="s">
        <v>56</v>
      </c>
      <c r="K82" s="12" t="s">
        <v>41</v>
      </c>
      <c r="L82" s="12" t="s">
        <v>41</v>
      </c>
      <c r="M82" s="12" t="s">
        <v>55</v>
      </c>
      <c r="N82" s="12" t="s">
        <v>56</v>
      </c>
      <c r="O82" s="12" t="s">
        <v>61</v>
      </c>
      <c r="P82" s="12" t="s">
        <v>62</v>
      </c>
      <c r="Q82" s="13" t="s">
        <v>63</v>
      </c>
      <c r="R82" s="12" t="s">
        <v>52</v>
      </c>
      <c r="S82" s="32" t="s">
        <v>64</v>
      </c>
      <c r="T82" s="12">
        <v>0</v>
      </c>
      <c r="U82" s="12">
        <v>0</v>
      </c>
      <c r="V82" s="12">
        <v>0</v>
      </c>
      <c r="W82" s="12">
        <v>0</v>
      </c>
      <c r="X82" s="12" t="s">
        <v>43</v>
      </c>
      <c r="Y82" s="14" t="s">
        <v>43</v>
      </c>
      <c r="Z82" s="14" t="s">
        <v>44</v>
      </c>
      <c r="AA82" s="14" t="s">
        <v>44</v>
      </c>
      <c r="AB82" s="14" t="s">
        <v>44</v>
      </c>
      <c r="AC82" s="14" t="s">
        <v>43</v>
      </c>
      <c r="AD82" s="15">
        <v>0</v>
      </c>
      <c r="AE82" s="16">
        <v>0</v>
      </c>
      <c r="AF82" s="16" t="s">
        <v>169</v>
      </c>
      <c r="AG82" s="16">
        <v>0</v>
      </c>
      <c r="AH82" s="16" t="s">
        <v>170</v>
      </c>
      <c r="AI82" s="26" t="s">
        <v>80</v>
      </c>
      <c r="AJ82" s="17" t="s">
        <v>45</v>
      </c>
      <c r="AK82" s="17" t="s">
        <v>46</v>
      </c>
      <c r="AL82" s="18">
        <v>4740</v>
      </c>
      <c r="AM82" s="18">
        <v>16740</v>
      </c>
      <c r="AN82" s="18">
        <v>0</v>
      </c>
      <c r="AO82" s="18">
        <v>0</v>
      </c>
      <c r="AP82" s="18">
        <v>21480</v>
      </c>
      <c r="AQ82" s="18">
        <v>42960</v>
      </c>
      <c r="AR82" s="19">
        <v>0.2206703910614525</v>
      </c>
      <c r="AS82" s="19">
        <v>0.77932960893854752</v>
      </c>
      <c r="AT82" s="19">
        <v>0</v>
      </c>
      <c r="AU82" s="19">
        <v>0</v>
      </c>
      <c r="AV82" s="20">
        <v>4740</v>
      </c>
      <c r="AW82" s="20">
        <v>16740</v>
      </c>
      <c r="AX82" s="20">
        <v>0</v>
      </c>
      <c r="AY82" s="20">
        <v>0</v>
      </c>
      <c r="AZ82" s="20">
        <v>21480</v>
      </c>
      <c r="BA82" s="20">
        <v>4740</v>
      </c>
      <c r="BB82" s="20">
        <v>16740</v>
      </c>
      <c r="BC82" s="20">
        <v>0</v>
      </c>
      <c r="BD82" s="20">
        <v>0</v>
      </c>
      <c r="BE82" s="20">
        <v>21480</v>
      </c>
      <c r="BF82" s="21">
        <f>[1]Analiza!$BG86*AR82</f>
        <v>0</v>
      </c>
      <c r="BG82" s="22">
        <f>[1]Analiza!$BG86*AS82</f>
        <v>0</v>
      </c>
      <c r="BH82" s="22">
        <f>[1]Analiza!$BG86*AT82</f>
        <v>0</v>
      </c>
      <c r="BI82" s="22">
        <f>[1]Analiza!$BG86*AU82</f>
        <v>0</v>
      </c>
      <c r="BJ82" s="23">
        <f t="shared" si="0"/>
        <v>0</v>
      </c>
    </row>
    <row r="83" spans="1:62" ht="38.25" x14ac:dyDescent="0.25">
      <c r="A83" s="10">
        <v>32</v>
      </c>
      <c r="B83" s="10">
        <v>2</v>
      </c>
      <c r="C83" s="11" t="s">
        <v>40</v>
      </c>
      <c r="D83" s="12" t="s">
        <v>171</v>
      </c>
      <c r="E83" s="12" t="s">
        <v>172</v>
      </c>
      <c r="F83" s="12" t="s">
        <v>55</v>
      </c>
      <c r="G83" s="12" t="s">
        <v>56</v>
      </c>
      <c r="H83" s="12" t="s">
        <v>173</v>
      </c>
      <c r="I83" s="12" t="s">
        <v>171</v>
      </c>
      <c r="J83" s="12" t="s">
        <v>86</v>
      </c>
      <c r="K83" s="12" t="s">
        <v>41</v>
      </c>
      <c r="L83" s="12" t="s">
        <v>41</v>
      </c>
      <c r="M83" s="12" t="s">
        <v>55</v>
      </c>
      <c r="N83" s="12" t="s">
        <v>56</v>
      </c>
      <c r="O83" s="12" t="s">
        <v>61</v>
      </c>
      <c r="P83" s="12" t="s">
        <v>62</v>
      </c>
      <c r="Q83" s="13" t="s">
        <v>63</v>
      </c>
      <c r="R83" s="12" t="s">
        <v>50</v>
      </c>
      <c r="S83" s="32" t="s">
        <v>174</v>
      </c>
      <c r="T83" s="12">
        <v>0</v>
      </c>
      <c r="U83" s="12">
        <v>0</v>
      </c>
      <c r="V83" s="12">
        <v>0</v>
      </c>
      <c r="W83" s="12">
        <v>0</v>
      </c>
      <c r="X83" s="12" t="s">
        <v>42</v>
      </c>
      <c r="Y83" s="14" t="s">
        <v>43</v>
      </c>
      <c r="Z83" s="14" t="s">
        <v>44</v>
      </c>
      <c r="AA83" s="14" t="s">
        <v>44</v>
      </c>
      <c r="AB83" s="14" t="s">
        <v>44</v>
      </c>
      <c r="AC83" s="14" t="s">
        <v>42</v>
      </c>
      <c r="AD83" s="15">
        <v>16.5</v>
      </c>
      <c r="AE83" s="16">
        <v>0</v>
      </c>
      <c r="AF83" s="16" t="s">
        <v>175</v>
      </c>
      <c r="AG83" s="16">
        <v>0</v>
      </c>
      <c r="AH83" s="16" t="s">
        <v>176</v>
      </c>
      <c r="AI83" s="26" t="s">
        <v>51</v>
      </c>
      <c r="AJ83" s="17" t="s">
        <v>177</v>
      </c>
      <c r="AK83" s="17" t="s">
        <v>46</v>
      </c>
      <c r="AL83" s="18">
        <v>7158</v>
      </c>
      <c r="AM83" s="18">
        <v>0</v>
      </c>
      <c r="AN83" s="18">
        <v>0</v>
      </c>
      <c r="AO83" s="18">
        <v>0</v>
      </c>
      <c r="AP83" s="18">
        <v>7158</v>
      </c>
      <c r="AQ83" s="18">
        <v>7158</v>
      </c>
      <c r="AR83" s="19">
        <v>1</v>
      </c>
      <c r="AS83" s="19">
        <v>0</v>
      </c>
      <c r="AT83" s="19">
        <v>0</v>
      </c>
      <c r="AU83" s="19">
        <v>0</v>
      </c>
      <c r="AV83" s="20">
        <v>0</v>
      </c>
      <c r="AW83" s="20">
        <v>0</v>
      </c>
      <c r="AX83" s="20">
        <v>0</v>
      </c>
      <c r="AY83" s="20">
        <v>0</v>
      </c>
      <c r="AZ83" s="20">
        <v>0</v>
      </c>
      <c r="BA83" s="20">
        <v>7158</v>
      </c>
      <c r="BB83" s="20">
        <v>0</v>
      </c>
      <c r="BC83" s="20">
        <v>0</v>
      </c>
      <c r="BD83" s="20">
        <v>0</v>
      </c>
      <c r="BE83" s="20">
        <v>7158</v>
      </c>
      <c r="BF83" s="21">
        <f>[1]Analiza!$BG87*AR83</f>
        <v>0</v>
      </c>
      <c r="BG83" s="22">
        <f>[1]Analiza!$BG87*AS83</f>
        <v>0</v>
      </c>
      <c r="BH83" s="22">
        <f>[1]Analiza!$BG87*AT83</f>
        <v>0</v>
      </c>
      <c r="BI83" s="22">
        <f>[1]Analiza!$BG87*AU83</f>
        <v>0</v>
      </c>
      <c r="BJ83" s="23">
        <f t="shared" si="0"/>
        <v>0</v>
      </c>
    </row>
    <row r="84" spans="1:62" x14ac:dyDescent="0.25">
      <c r="A84" s="10">
        <v>33</v>
      </c>
      <c r="B84" s="10">
        <v>3</v>
      </c>
      <c r="C84" s="11" t="s">
        <v>40</v>
      </c>
      <c r="D84" s="12" t="s">
        <v>171</v>
      </c>
      <c r="E84" s="12" t="s">
        <v>178</v>
      </c>
      <c r="F84" s="12" t="s">
        <v>55</v>
      </c>
      <c r="G84" s="12" t="s">
        <v>56</v>
      </c>
      <c r="H84" s="12" t="s">
        <v>179</v>
      </c>
      <c r="I84" s="12" t="s">
        <v>171</v>
      </c>
      <c r="J84" s="12" t="s">
        <v>153</v>
      </c>
      <c r="K84" s="12" t="s">
        <v>41</v>
      </c>
      <c r="L84" s="12" t="s">
        <v>180</v>
      </c>
      <c r="M84" s="12" t="s">
        <v>55</v>
      </c>
      <c r="N84" s="12" t="s">
        <v>153</v>
      </c>
      <c r="O84" s="12" t="s">
        <v>61</v>
      </c>
      <c r="P84" s="12" t="s">
        <v>62</v>
      </c>
      <c r="Q84" s="13" t="s">
        <v>63</v>
      </c>
      <c r="R84" s="12" t="s">
        <v>52</v>
      </c>
      <c r="S84" s="32" t="s">
        <v>64</v>
      </c>
      <c r="T84" s="12">
        <v>0</v>
      </c>
      <c r="U84" s="12">
        <v>0</v>
      </c>
      <c r="V84" s="12">
        <v>0</v>
      </c>
      <c r="W84" s="12">
        <v>0</v>
      </c>
      <c r="X84" s="12" t="s">
        <v>43</v>
      </c>
      <c r="Y84" s="14" t="s">
        <v>43</v>
      </c>
      <c r="Z84" s="14" t="s">
        <v>44</v>
      </c>
      <c r="AA84" s="14" t="s">
        <v>44</v>
      </c>
      <c r="AB84" s="14" t="s">
        <v>44</v>
      </c>
      <c r="AC84" s="14" t="s">
        <v>43</v>
      </c>
      <c r="AD84" s="15">
        <v>16.5</v>
      </c>
      <c r="AE84" s="16">
        <v>0</v>
      </c>
      <c r="AF84" s="24" t="s">
        <v>181</v>
      </c>
      <c r="AG84" s="16">
        <v>0</v>
      </c>
      <c r="AH84" s="16" t="s">
        <v>182</v>
      </c>
      <c r="AI84" s="26" t="s">
        <v>51</v>
      </c>
      <c r="AJ84" s="17" t="s">
        <v>45</v>
      </c>
      <c r="AK84" s="17" t="s">
        <v>46</v>
      </c>
      <c r="AL84" s="18">
        <v>6</v>
      </c>
      <c r="AM84" s="18">
        <v>12</v>
      </c>
      <c r="AN84" s="18">
        <v>0</v>
      </c>
      <c r="AO84" s="18">
        <v>0</v>
      </c>
      <c r="AP84" s="18">
        <v>18</v>
      </c>
      <c r="AQ84" s="18">
        <v>36</v>
      </c>
      <c r="AR84" s="19">
        <v>0.33333333333333331</v>
      </c>
      <c r="AS84" s="19">
        <v>0.66666666666666663</v>
      </c>
      <c r="AT84" s="19">
        <v>0</v>
      </c>
      <c r="AU84" s="19">
        <v>0</v>
      </c>
      <c r="AV84" s="20">
        <v>6</v>
      </c>
      <c r="AW84" s="20">
        <v>12</v>
      </c>
      <c r="AX84" s="20">
        <v>0</v>
      </c>
      <c r="AY84" s="20">
        <v>0</v>
      </c>
      <c r="AZ84" s="20">
        <v>18</v>
      </c>
      <c r="BA84" s="20">
        <v>6</v>
      </c>
      <c r="BB84" s="20">
        <v>12</v>
      </c>
      <c r="BC84" s="20">
        <v>0</v>
      </c>
      <c r="BD84" s="20">
        <v>0</v>
      </c>
      <c r="BE84" s="20">
        <v>18</v>
      </c>
      <c r="BF84" s="21">
        <f>[1]Analiza!$BG88*AR84</f>
        <v>0</v>
      </c>
      <c r="BG84" s="22">
        <f>[1]Analiza!$BG88*AS84</f>
        <v>0</v>
      </c>
      <c r="BH84" s="22">
        <f>[1]Analiza!$BG88*AT84</f>
        <v>0</v>
      </c>
      <c r="BI84" s="22">
        <f>[1]Analiza!$BG88*AU84</f>
        <v>0</v>
      </c>
      <c r="BJ84" s="23">
        <f t="shared" si="0"/>
        <v>0</v>
      </c>
    </row>
    <row r="85" spans="1:62" x14ac:dyDescent="0.25">
      <c r="A85" s="10">
        <v>34</v>
      </c>
      <c r="B85" s="10">
        <v>4</v>
      </c>
      <c r="C85" s="11" t="s">
        <v>40</v>
      </c>
      <c r="D85" s="12" t="s">
        <v>171</v>
      </c>
      <c r="E85" s="12" t="s">
        <v>127</v>
      </c>
      <c r="F85" s="12" t="s">
        <v>55</v>
      </c>
      <c r="G85" s="12" t="s">
        <v>56</v>
      </c>
      <c r="H85" s="12" t="s">
        <v>183</v>
      </c>
      <c r="I85" s="12" t="s">
        <v>171</v>
      </c>
      <c r="J85" s="12" t="s">
        <v>184</v>
      </c>
      <c r="K85" s="12" t="s">
        <v>41</v>
      </c>
      <c r="L85" s="12" t="s">
        <v>185</v>
      </c>
      <c r="M85" s="12" t="s">
        <v>55</v>
      </c>
      <c r="N85" s="12" t="s">
        <v>184</v>
      </c>
      <c r="O85" s="12" t="s">
        <v>61</v>
      </c>
      <c r="P85" s="12" t="s">
        <v>62</v>
      </c>
      <c r="Q85" s="13" t="s">
        <v>63</v>
      </c>
      <c r="R85" s="12" t="s">
        <v>52</v>
      </c>
      <c r="S85" s="32" t="s">
        <v>64</v>
      </c>
      <c r="T85" s="12">
        <v>0</v>
      </c>
      <c r="U85" s="12">
        <v>0</v>
      </c>
      <c r="V85" s="12">
        <v>0</v>
      </c>
      <c r="W85" s="12">
        <v>0</v>
      </c>
      <c r="X85" s="12" t="s">
        <v>42</v>
      </c>
      <c r="Y85" s="14" t="s">
        <v>43</v>
      </c>
      <c r="Z85" s="14" t="s">
        <v>44</v>
      </c>
      <c r="AA85" s="14" t="s">
        <v>44</v>
      </c>
      <c r="AB85" s="14" t="s">
        <v>44</v>
      </c>
      <c r="AC85" s="14" t="s">
        <v>42</v>
      </c>
      <c r="AD85" s="15">
        <v>16.5</v>
      </c>
      <c r="AE85" s="16">
        <v>0</v>
      </c>
      <c r="AF85" s="16" t="s">
        <v>186</v>
      </c>
      <c r="AG85" s="16">
        <v>0</v>
      </c>
      <c r="AH85" s="16" t="s">
        <v>187</v>
      </c>
      <c r="AI85" s="26" t="s">
        <v>51</v>
      </c>
      <c r="AJ85" s="17" t="s">
        <v>45</v>
      </c>
      <c r="AK85" s="17" t="s">
        <v>46</v>
      </c>
      <c r="AL85" s="18">
        <v>654</v>
      </c>
      <c r="AM85" s="18">
        <v>0</v>
      </c>
      <c r="AN85" s="18">
        <v>0</v>
      </c>
      <c r="AO85" s="18">
        <v>0</v>
      </c>
      <c r="AP85" s="18">
        <v>654</v>
      </c>
      <c r="AQ85" s="18">
        <v>1308</v>
      </c>
      <c r="AR85" s="19">
        <v>1</v>
      </c>
      <c r="AS85" s="19">
        <v>0</v>
      </c>
      <c r="AT85" s="19">
        <v>0</v>
      </c>
      <c r="AU85" s="19">
        <v>0</v>
      </c>
      <c r="AV85" s="20">
        <v>654</v>
      </c>
      <c r="AW85" s="20">
        <v>0</v>
      </c>
      <c r="AX85" s="20">
        <v>0</v>
      </c>
      <c r="AY85" s="20">
        <v>0</v>
      </c>
      <c r="AZ85" s="20">
        <v>654</v>
      </c>
      <c r="BA85" s="20">
        <v>654</v>
      </c>
      <c r="BB85" s="20">
        <v>0</v>
      </c>
      <c r="BC85" s="20">
        <v>0</v>
      </c>
      <c r="BD85" s="20">
        <v>0</v>
      </c>
      <c r="BE85" s="20">
        <v>654</v>
      </c>
      <c r="BF85" s="21">
        <f>[1]Analiza!$BG89*AR85</f>
        <v>0</v>
      </c>
      <c r="BG85" s="22">
        <f>[1]Analiza!$BG89*AS85</f>
        <v>0</v>
      </c>
      <c r="BH85" s="22">
        <f>[1]Analiza!$BG89*AT85</f>
        <v>0</v>
      </c>
      <c r="BI85" s="22">
        <f>[1]Analiza!$BG89*AU85</f>
        <v>0</v>
      </c>
      <c r="BJ85" s="23">
        <f t="shared" si="0"/>
        <v>0</v>
      </c>
    </row>
    <row r="86" spans="1:62" x14ac:dyDescent="0.25">
      <c r="A86" s="10">
        <v>35</v>
      </c>
      <c r="B86" s="10">
        <v>5</v>
      </c>
      <c r="C86" s="11" t="s">
        <v>40</v>
      </c>
      <c r="D86" s="12" t="s">
        <v>171</v>
      </c>
      <c r="E86" s="12" t="s">
        <v>188</v>
      </c>
      <c r="F86" s="12" t="s">
        <v>55</v>
      </c>
      <c r="G86" s="12" t="s">
        <v>56</v>
      </c>
      <c r="H86" s="12" t="s">
        <v>189</v>
      </c>
      <c r="I86" s="12" t="s">
        <v>171</v>
      </c>
      <c r="J86" s="12" t="s">
        <v>131</v>
      </c>
      <c r="K86" s="12" t="s">
        <v>41</v>
      </c>
      <c r="L86" s="12" t="s">
        <v>41</v>
      </c>
      <c r="M86" s="12" t="s">
        <v>55</v>
      </c>
      <c r="N86" s="12" t="s">
        <v>131</v>
      </c>
      <c r="O86" s="12" t="s">
        <v>61</v>
      </c>
      <c r="P86" s="12" t="s">
        <v>62</v>
      </c>
      <c r="Q86" s="13" t="s">
        <v>63</v>
      </c>
      <c r="R86" s="12" t="s">
        <v>52</v>
      </c>
      <c r="S86" s="32" t="s">
        <v>64</v>
      </c>
      <c r="T86" s="12">
        <v>0</v>
      </c>
      <c r="U86" s="12">
        <v>0</v>
      </c>
      <c r="V86" s="12">
        <v>0</v>
      </c>
      <c r="W86" s="12">
        <v>0</v>
      </c>
      <c r="X86" s="12" t="s">
        <v>42</v>
      </c>
      <c r="Y86" s="14" t="s">
        <v>43</v>
      </c>
      <c r="Z86" s="14" t="s">
        <v>44</v>
      </c>
      <c r="AA86" s="14" t="s">
        <v>44</v>
      </c>
      <c r="AB86" s="14" t="s">
        <v>44</v>
      </c>
      <c r="AC86" s="14" t="s">
        <v>42</v>
      </c>
      <c r="AD86" s="15">
        <v>16.5</v>
      </c>
      <c r="AE86" s="16">
        <v>0</v>
      </c>
      <c r="AF86" s="16" t="s">
        <v>190</v>
      </c>
      <c r="AG86" s="16">
        <v>0</v>
      </c>
      <c r="AH86" s="16" t="s">
        <v>191</v>
      </c>
      <c r="AI86" s="26" t="s">
        <v>51</v>
      </c>
      <c r="AJ86" s="17" t="s">
        <v>45</v>
      </c>
      <c r="AK86" s="17" t="s">
        <v>46</v>
      </c>
      <c r="AL86" s="18">
        <v>72</v>
      </c>
      <c r="AM86" s="18">
        <v>0</v>
      </c>
      <c r="AN86" s="18">
        <v>0</v>
      </c>
      <c r="AO86" s="18">
        <v>0</v>
      </c>
      <c r="AP86" s="18">
        <v>72</v>
      </c>
      <c r="AQ86" s="18">
        <v>144</v>
      </c>
      <c r="AR86" s="19">
        <v>1</v>
      </c>
      <c r="AS86" s="19">
        <v>0</v>
      </c>
      <c r="AT86" s="19">
        <v>0</v>
      </c>
      <c r="AU86" s="19">
        <v>0</v>
      </c>
      <c r="AV86" s="20">
        <v>72</v>
      </c>
      <c r="AW86" s="20">
        <v>0</v>
      </c>
      <c r="AX86" s="20">
        <v>0</v>
      </c>
      <c r="AY86" s="20">
        <v>0</v>
      </c>
      <c r="AZ86" s="20">
        <v>72</v>
      </c>
      <c r="BA86" s="20">
        <v>72</v>
      </c>
      <c r="BB86" s="20">
        <v>0</v>
      </c>
      <c r="BC86" s="20">
        <v>0</v>
      </c>
      <c r="BD86" s="20">
        <v>0</v>
      </c>
      <c r="BE86" s="20">
        <v>72</v>
      </c>
      <c r="BF86" s="21">
        <f>[1]Analiza!$BG90*AR86</f>
        <v>0</v>
      </c>
      <c r="BG86" s="22">
        <f>[1]Analiza!$BG90*AS86</f>
        <v>0</v>
      </c>
      <c r="BH86" s="22">
        <f>[1]Analiza!$BG90*AT86</f>
        <v>0</v>
      </c>
      <c r="BI86" s="22">
        <f>[1]Analiza!$BG90*AU86</f>
        <v>0</v>
      </c>
      <c r="BJ86" s="23">
        <f t="shared" si="0"/>
        <v>0</v>
      </c>
    </row>
    <row r="87" spans="1:62" x14ac:dyDescent="0.25">
      <c r="A87" s="10">
        <v>36</v>
      </c>
      <c r="B87" s="10">
        <v>6</v>
      </c>
      <c r="C87" s="11" t="s">
        <v>40</v>
      </c>
      <c r="D87" s="12" t="s">
        <v>171</v>
      </c>
      <c r="E87" s="12" t="s">
        <v>192</v>
      </c>
      <c r="F87" s="12" t="s">
        <v>55</v>
      </c>
      <c r="G87" s="12" t="s">
        <v>56</v>
      </c>
      <c r="H87" s="12" t="s">
        <v>193</v>
      </c>
      <c r="I87" s="12" t="s">
        <v>171</v>
      </c>
      <c r="J87" s="12" t="s">
        <v>194</v>
      </c>
      <c r="K87" s="12" t="s">
        <v>41</v>
      </c>
      <c r="L87" s="12" t="s">
        <v>195</v>
      </c>
      <c r="M87" s="12" t="s">
        <v>55</v>
      </c>
      <c r="N87" s="12" t="s">
        <v>196</v>
      </c>
      <c r="O87" s="12" t="s">
        <v>61</v>
      </c>
      <c r="P87" s="12" t="s">
        <v>62</v>
      </c>
      <c r="Q87" s="13" t="s">
        <v>63</v>
      </c>
      <c r="R87" s="12" t="s">
        <v>52</v>
      </c>
      <c r="S87" s="32" t="s">
        <v>64</v>
      </c>
      <c r="T87" s="12">
        <v>0</v>
      </c>
      <c r="U87" s="12">
        <v>0</v>
      </c>
      <c r="V87" s="12">
        <v>0</v>
      </c>
      <c r="W87" s="12">
        <v>0</v>
      </c>
      <c r="X87" s="12" t="s">
        <v>42</v>
      </c>
      <c r="Y87" s="14" t="s">
        <v>43</v>
      </c>
      <c r="Z87" s="14" t="s">
        <v>44</v>
      </c>
      <c r="AA87" s="14" t="s">
        <v>44</v>
      </c>
      <c r="AB87" s="14" t="s">
        <v>44</v>
      </c>
      <c r="AC87" s="14" t="s">
        <v>42</v>
      </c>
      <c r="AD87" s="15">
        <v>16.5</v>
      </c>
      <c r="AE87" s="16">
        <v>0</v>
      </c>
      <c r="AF87" s="16" t="s">
        <v>197</v>
      </c>
      <c r="AG87" s="16">
        <v>0</v>
      </c>
      <c r="AH87" s="16" t="s">
        <v>198</v>
      </c>
      <c r="AI87" s="26" t="s">
        <v>51</v>
      </c>
      <c r="AJ87" s="17" t="s">
        <v>45</v>
      </c>
      <c r="AK87" s="17" t="s">
        <v>46</v>
      </c>
      <c r="AL87" s="18">
        <v>366</v>
      </c>
      <c r="AM87" s="18">
        <v>0</v>
      </c>
      <c r="AN87" s="18">
        <v>0</v>
      </c>
      <c r="AO87" s="18">
        <v>0</v>
      </c>
      <c r="AP87" s="18">
        <v>366</v>
      </c>
      <c r="AQ87" s="18">
        <v>732</v>
      </c>
      <c r="AR87" s="19">
        <v>1</v>
      </c>
      <c r="AS87" s="19">
        <v>0</v>
      </c>
      <c r="AT87" s="19">
        <v>0</v>
      </c>
      <c r="AU87" s="19">
        <v>0</v>
      </c>
      <c r="AV87" s="20">
        <v>366</v>
      </c>
      <c r="AW87" s="20">
        <v>0</v>
      </c>
      <c r="AX87" s="20">
        <v>0</v>
      </c>
      <c r="AY87" s="20">
        <v>0</v>
      </c>
      <c r="AZ87" s="20">
        <v>366</v>
      </c>
      <c r="BA87" s="20">
        <v>366</v>
      </c>
      <c r="BB87" s="20">
        <v>0</v>
      </c>
      <c r="BC87" s="20">
        <v>0</v>
      </c>
      <c r="BD87" s="20">
        <v>0</v>
      </c>
      <c r="BE87" s="20">
        <v>366</v>
      </c>
      <c r="BF87" s="21">
        <f>[1]Analiza!$BG91*AR87</f>
        <v>0</v>
      </c>
      <c r="BG87" s="22">
        <f>[1]Analiza!$BG91*AS87</f>
        <v>0</v>
      </c>
      <c r="BH87" s="22">
        <f>[1]Analiza!$BG91*AT87</f>
        <v>0</v>
      </c>
      <c r="BI87" s="22">
        <f>[1]Analiza!$BG91*AU87</f>
        <v>0</v>
      </c>
      <c r="BJ87" s="23">
        <f t="shared" si="0"/>
        <v>0</v>
      </c>
    </row>
    <row r="88" spans="1:62" x14ac:dyDescent="0.25">
      <c r="AK88" s="28" t="s">
        <v>39</v>
      </c>
      <c r="AL88" s="29"/>
      <c r="AM88" s="29"/>
      <c r="AN88" s="29"/>
      <c r="AO88" s="29"/>
      <c r="AP88" s="29"/>
      <c r="AQ88" s="29"/>
      <c r="AR88" s="29"/>
      <c r="AS88" s="29"/>
      <c r="AT88" s="29"/>
      <c r="AU88" s="29"/>
      <c r="AV88" s="30">
        <f t="shared" ref="AV88:AY88" si="1">SUM(AV52:AV87)</f>
        <v>34356</v>
      </c>
      <c r="AW88" s="30">
        <f t="shared" si="1"/>
        <v>102450</v>
      </c>
      <c r="AX88" s="30">
        <f t="shared" si="1"/>
        <v>0</v>
      </c>
      <c r="AY88" s="30">
        <f t="shared" si="1"/>
        <v>0</v>
      </c>
      <c r="AZ88" s="30">
        <f>SUM(AZ52:AZ87)</f>
        <v>136806</v>
      </c>
      <c r="BA88" s="30">
        <f t="shared" ref="BA88:BE88" si="2">SUM(BA52:BA87)</f>
        <v>41514</v>
      </c>
      <c r="BB88" s="30">
        <f t="shared" si="2"/>
        <v>102450</v>
      </c>
      <c r="BC88" s="30">
        <f t="shared" si="2"/>
        <v>0</v>
      </c>
      <c r="BD88" s="30">
        <f t="shared" si="2"/>
        <v>0</v>
      </c>
      <c r="BE88" s="30">
        <f t="shared" si="2"/>
        <v>143964</v>
      </c>
    </row>
    <row r="89" spans="1:62" x14ac:dyDescent="0.25">
      <c r="AK89" s="27"/>
    </row>
  </sheetData>
  <mergeCells count="29">
    <mergeCell ref="A49:BE49"/>
    <mergeCell ref="BA50:BE50"/>
    <mergeCell ref="BF50:BJ50"/>
    <mergeCell ref="AC50:AC51"/>
    <mergeCell ref="AD50:AD51"/>
    <mergeCell ref="R50:R51"/>
    <mergeCell ref="S50:S51"/>
    <mergeCell ref="T50:T51"/>
    <mergeCell ref="AE50:AE51"/>
    <mergeCell ref="W50:W51"/>
    <mergeCell ref="X50:X51"/>
    <mergeCell ref="AF50:AF51"/>
    <mergeCell ref="AG50:AG51"/>
    <mergeCell ref="AV50:AZ50"/>
    <mergeCell ref="AH50:AH51"/>
    <mergeCell ref="AI50:AI51"/>
    <mergeCell ref="AJ50:AK50"/>
    <mergeCell ref="A50:A51"/>
    <mergeCell ref="B50:B51"/>
    <mergeCell ref="C50:C51"/>
    <mergeCell ref="D50:H50"/>
    <mergeCell ref="I50:I51"/>
    <mergeCell ref="AL50:AP50"/>
    <mergeCell ref="AR50:AU50"/>
    <mergeCell ref="J50:N50"/>
    <mergeCell ref="O50:P50"/>
    <mergeCell ref="U50:U51"/>
    <mergeCell ref="V50:V51"/>
    <mergeCell ref="Q50:Q51"/>
  </mergeCells>
  <conditionalFormatting sqref="AI52:AI87">
    <cfRule type="cellIs" dxfId="5" priority="2" stopIfTrue="1" operator="equal">
      <formula>"czy dostosowany układ?"</formula>
    </cfRule>
  </conditionalFormatting>
  <conditionalFormatting sqref="D52:AU87 AK88:AK89">
    <cfRule type="expression" dxfId="3" priority="1" stopIfTrue="1">
      <formula>$C52="nie"</formula>
    </cfRule>
  </conditionalFormatting>
  <dataValidations count="1">
    <dataValidation type="list" allowBlank="1" showInputMessage="1" showErrorMessage="1" sqref="C52:C87">
      <formula1>$C$14:$C$15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2015-09-30T04:14:12Z</dcterms:modified>
</cp:coreProperties>
</file>